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defaultThemeVersion="124226"/>
  <mc:AlternateContent xmlns:mc="http://schemas.openxmlformats.org/markup-compatibility/2006">
    <mc:Choice Requires="x15">
      <x15ac:absPath xmlns:x15ac="http://schemas.microsoft.com/office/spreadsheetml/2010/11/ac" url="C:\Users\Armands\Google Drive\Iepirkumi\2017\JNKU 2017-17-N\"/>
    </mc:Choice>
  </mc:AlternateContent>
  <bookViews>
    <workbookView xWindow="480" yWindow="345" windowWidth="24240" windowHeight="12285"/>
  </bookViews>
  <sheets>
    <sheet name="Nolikums" sheetId="1" r:id="rId1"/>
    <sheet name="1.pielikums" sheetId="4" r:id="rId2"/>
    <sheet name="2.pielikums" sheetId="3" r:id="rId3"/>
  </sheets>
  <calcPr calcId="162913"/>
</workbook>
</file>

<file path=xl/calcChain.xml><?xml version="1.0" encoding="utf-8"?>
<calcChain xmlns="http://schemas.openxmlformats.org/spreadsheetml/2006/main">
  <c r="G15" i="4" l="1"/>
  <c r="J15" i="4"/>
  <c r="K15" i="4"/>
  <c r="L15" i="4"/>
  <c r="O15" i="4" s="1"/>
  <c r="M15" i="4"/>
  <c r="N15" i="4"/>
  <c r="G16" i="4"/>
  <c r="J16" i="4" s="1"/>
  <c r="K16" i="4"/>
  <c r="M16" i="4"/>
  <c r="M26" i="4" s="1"/>
  <c r="M31" i="4" s="1"/>
  <c r="N16" i="4"/>
  <c r="G17" i="4"/>
  <c r="J17" i="4"/>
  <c r="K17" i="4"/>
  <c r="L17" i="4"/>
  <c r="O17" i="4" s="1"/>
  <c r="M17" i="4"/>
  <c r="N17" i="4"/>
  <c r="J18" i="4"/>
  <c r="K18" i="4"/>
  <c r="L18" i="4"/>
  <c r="O18" i="4" s="1"/>
  <c r="M18" i="4"/>
  <c r="N18" i="4"/>
  <c r="G19" i="4"/>
  <c r="J19" i="4" s="1"/>
  <c r="K19" i="4"/>
  <c r="M19" i="4"/>
  <c r="N19" i="4"/>
  <c r="G21" i="4"/>
  <c r="J21" i="4"/>
  <c r="K21" i="4"/>
  <c r="L21" i="4"/>
  <c r="O21" i="4" s="1"/>
  <c r="M21" i="4"/>
  <c r="N21" i="4"/>
  <c r="G22" i="4"/>
  <c r="J22" i="4" s="1"/>
  <c r="K22" i="4"/>
  <c r="M22" i="4"/>
  <c r="N22" i="4"/>
  <c r="G23" i="4"/>
  <c r="J23" i="4"/>
  <c r="K23" i="4"/>
  <c r="L23" i="4"/>
  <c r="O23" i="4" s="1"/>
  <c r="M23" i="4"/>
  <c r="N23" i="4"/>
  <c r="G24" i="4"/>
  <c r="J24" i="4" s="1"/>
  <c r="K24" i="4"/>
  <c r="M24" i="4"/>
  <c r="N24" i="4"/>
  <c r="G25" i="4"/>
  <c r="J25" i="4"/>
  <c r="K25" i="4"/>
  <c r="L25" i="4"/>
  <c r="O25" i="4" s="1"/>
  <c r="M25" i="4"/>
  <c r="N25" i="4"/>
  <c r="N26" i="4"/>
  <c r="N31" i="4" s="1"/>
  <c r="O30" i="4"/>
  <c r="L24" i="4" l="1"/>
  <c r="O24" i="4" s="1"/>
  <c r="L22" i="4"/>
  <c r="O22" i="4" s="1"/>
  <c r="L19" i="4"/>
  <c r="L16" i="4"/>
  <c r="O16" i="4" s="1"/>
  <c r="O19" i="4" l="1"/>
  <c r="O26" i="4" s="1"/>
  <c r="L26" i="4"/>
  <c r="L29" i="4" s="1"/>
  <c r="O28" i="4" l="1"/>
  <c r="O27" i="4"/>
  <c r="O29" i="4"/>
  <c r="O31" i="4" s="1"/>
  <c r="L31" i="4"/>
  <c r="O32" i="4" l="1"/>
  <c r="O33" i="4"/>
</calcChain>
</file>

<file path=xl/sharedStrings.xml><?xml version="1.0" encoding="utf-8"?>
<sst xmlns="http://schemas.openxmlformats.org/spreadsheetml/2006/main" count="138" uniqueCount="121">
  <si>
    <t>Identifikācijas numurs</t>
  </si>
  <si>
    <t>Pasūtītāja nosaukums, reģistrācijas numurs, adreses, saziņas līdzekļi</t>
  </si>
  <si>
    <t>SIA „Jelgavas novada KU”</t>
  </si>
  <si>
    <t>Reģ.Nr. 40003410894</t>
  </si>
  <si>
    <t xml:space="preserve">Biroja adrese: Cukura iela 22, Jelgava, LV-3002, </t>
  </si>
  <si>
    <t>Iepirkuma metode</t>
  </si>
  <si>
    <t>Iepirkuma priekšmets</t>
  </si>
  <si>
    <t xml:space="preserve">Iespēja iepazīties ar iepirkuma nolikumu </t>
  </si>
  <si>
    <t xml:space="preserve">Pasūtītāja mājas lapā: www.jnku.lv </t>
  </si>
  <si>
    <r>
      <t>Piedāvājuma iesniegšanas</t>
    </r>
    <r>
      <rPr>
        <sz val="11"/>
        <color rgb="FF000000"/>
        <rFont val="Times New Roman"/>
        <family val="1"/>
        <charset val="186"/>
      </rPr>
      <t xml:space="preserve"> </t>
    </r>
  </si>
  <si>
    <t>vieta, datums, laiks, kārtība</t>
  </si>
  <si>
    <t>SIA „Jelgavas novada KU”, Cukura ielā 22, Jelgavā.</t>
  </si>
  <si>
    <t>Ja piedāvājumu iesniedz nosūtot pa pastu, Pasūtītājam, piedāvājums ir jāsaņem norādītajā adresē līdz piedāvājuma iesniegšanas termiņa beigām.</t>
  </si>
  <si>
    <t>Piedāvājuma derīguma termiņš</t>
  </si>
  <si>
    <t>Prasības piedāvājuma noformēšanai un iesniegšanai</t>
  </si>
  <si>
    <t xml:space="preserve">Piedāvājums jāsagatavo latviešu valodā. </t>
  </si>
  <si>
    <t>Piedāvājumam jābūt caurauklotam un cauršūtam ar norādītu lappušu skaitu.</t>
  </si>
  <si>
    <t>Piedāvājumu paraksta persona, kurai ir pārstāvības tiesības.</t>
  </si>
  <si>
    <t>Ja Piedāvājumu paraksta pilnvarota persona, piedāvājumam jāpievieno atbilstošs pilnvarojums.</t>
  </si>
  <si>
    <t>Prasības pretendentam</t>
  </si>
  <si>
    <r>
      <t xml:space="preserve">Piedāvājuma izvēles </t>
    </r>
    <r>
      <rPr>
        <b/>
        <sz val="12"/>
        <color theme="1"/>
        <rFont val="Times New Roman"/>
        <family val="1"/>
        <charset val="186"/>
      </rPr>
      <t>kritēriji</t>
    </r>
  </si>
  <si>
    <r>
      <t xml:space="preserve">Zemākā kopējā summa EUR (bez PVN) par </t>
    </r>
    <r>
      <rPr>
        <b/>
        <sz val="12"/>
        <color theme="1"/>
        <rFont val="Times New Roman"/>
        <family val="1"/>
        <charset val="186"/>
      </rPr>
      <t>Tehniskā specifikācijā</t>
    </r>
    <r>
      <rPr>
        <sz val="12"/>
        <color theme="1"/>
        <rFont val="Times New Roman"/>
        <family val="1"/>
        <charset val="186"/>
      </rPr>
      <t xml:space="preserve"> norādītajiem darbiem</t>
    </r>
  </si>
  <si>
    <t>Apmaksas noteikumi</t>
  </si>
  <si>
    <t>Avanss netiek paredzēts.</t>
  </si>
  <si>
    <t>Pielikumi</t>
  </si>
  <si>
    <r>
      <t>1.pielikums</t>
    </r>
    <r>
      <rPr>
        <sz val="12"/>
        <color rgb="FF000000"/>
        <rFont val="Times New Roman"/>
        <family val="1"/>
        <charset val="186"/>
      </rPr>
      <t xml:space="preserve"> „Tehniskā specifikācija”</t>
    </r>
  </si>
  <si>
    <r>
      <t>2.pielikums</t>
    </r>
    <r>
      <rPr>
        <sz val="12"/>
        <color rgb="FF000000"/>
        <rFont val="Times New Roman"/>
        <family val="1"/>
        <charset val="186"/>
      </rPr>
      <t xml:space="preserve"> „Piedāvājums”</t>
    </r>
  </si>
  <si>
    <t>Iepirkumu komisijas priekšsēdētājs</t>
  </si>
  <si>
    <t>APSTIPRINĀTS</t>
  </si>
  <si>
    <t>ar SIA „Jelgavas novada KU”</t>
  </si>
  <si>
    <t xml:space="preserve">Iepirkuma komisijas </t>
  </si>
  <si>
    <t>lēmumu (protokols Nr.1)</t>
  </si>
  <si>
    <t>Publiskā iepirkuma</t>
  </si>
  <si>
    <t xml:space="preserve">NOLIKUMS </t>
  </si>
  <si>
    <t>Līguma izpildes laiks un vieta</t>
  </si>
  <si>
    <r>
      <t>1.</t>
    </r>
    <r>
      <rPr>
        <sz val="11"/>
        <color theme="1"/>
        <rFont val="Times New Roman"/>
        <family val="1"/>
        <charset val="186"/>
      </rPr>
      <t>Reģistrēts likumā noteiktajā kārtībā (juridiskām personām);</t>
    </r>
  </si>
  <si>
    <r>
      <t>2.</t>
    </r>
    <r>
      <rPr>
        <sz val="11"/>
        <color theme="1"/>
        <rFont val="Times New Roman"/>
        <family val="1"/>
        <charset val="186"/>
      </rPr>
      <t>Nav pasludināts maksātnespējas process, tā saimnieciskā darbība nav apturēta vai pārtraukta, nav uzsākta tiesvedība par bankrotu, tas līdz līguma izpildes paredzamajam beigu termiņam nebūs likvidēts;</t>
    </r>
  </si>
  <si>
    <r>
      <t>3.</t>
    </r>
    <r>
      <rPr>
        <sz val="11"/>
        <color theme="1"/>
        <rFont val="Times New Roman"/>
        <family val="1"/>
        <charset val="186"/>
      </rPr>
      <t>Latvijā vai valstī, kurā tas reģistrēts, nav nodokļu vai valsts sociālās apdrošināšanas iemaksu parādi, kas kopsummā pārsniedz 150 EUR.</t>
    </r>
  </si>
  <si>
    <t>2.pielikums nolikumam</t>
  </si>
  <si>
    <t>FINANŠU PIEDĀVĀJUMS</t>
  </si>
  <si>
    <t>Pasūtītājs</t>
  </si>
  <si>
    <t>Pretendenta nosaukums</t>
  </si>
  <si>
    <t>Reģistrācijas numurs</t>
  </si>
  <si>
    <t>Kontaktpersonas vārds, uzvārds</t>
  </si>
  <si>
    <t>Ieņemamais amats</t>
  </si>
  <si>
    <t>Juridiskā adrese</t>
  </si>
  <si>
    <t>Tālrunis</t>
  </si>
  <si>
    <t>e-pasta adrese</t>
  </si>
  <si>
    <t>Piedāvātā summa (EUR) bez PVN</t>
  </si>
  <si>
    <t>2. Ar šo apstiprinu un garantēju sniegto ziņu patiesumu un precizitāti, kā arī atbilstību iepirkuma nolikuma prasībām.</t>
  </si>
  <si>
    <t xml:space="preserve"> Paraksta tiesīgā persona, amats                                                       </t>
  </si>
  <si>
    <t>Paraksts</t>
  </si>
  <si>
    <t>Datums</t>
  </si>
  <si>
    <t>PAVISAM KOPĀ:</t>
  </si>
  <si>
    <t>Garantīja</t>
  </si>
  <si>
    <t>Apmaksa 30 dienu laikā pēc darbu pabeigšanas un pieņemšanas – nodošanas akta parakstīšanas.</t>
  </si>
  <si>
    <t xml:space="preserve">Veikto darbu garantija ir 24 (divdesmit četri) mēneši. Izmantoto materiālu un izejvielu garantija ir 60 (sešdesmit) mēneši. </t>
  </si>
  <si>
    <t>30 kalendārās dienas</t>
  </si>
  <si>
    <t>Armands Onzuls</t>
  </si>
  <si>
    <t>Juridiskā adrese: Bauskas iela 3, Eleja, Elejas pagasts, Jelgavas novads, LV-3023</t>
  </si>
  <si>
    <t>CPV kods</t>
  </si>
  <si>
    <t>Iepirkums Publisko iepirkumu likuma 9.panta kārtībā.</t>
  </si>
  <si>
    <t>Adrese Jelgava</t>
  </si>
  <si>
    <t>30 kalendāro dienu laikā no līguma parakstīšanas brīža</t>
  </si>
  <si>
    <t>„Ūdens apgādes un kanalizācijas cauruļvadu nomaiņa”</t>
  </si>
  <si>
    <t>45000000-7</t>
  </si>
  <si>
    <t>Iepirkumam „Ūdens apgādes un kanalizācijas cauruļvadu nomaiņa”</t>
  </si>
  <si>
    <t>Ciedru iela 4, Mežciems</t>
  </si>
  <si>
    <t>Identifikācijas Nr. JNKU/2017/17/N</t>
  </si>
  <si>
    <t>1. Apliecinu, ka Finanšu piedāvājuma cenā ir iekļautas visas izmaksas, kas saistītas ar ūdens apgādes un kanalizācijas un cauruļvadu nomaiņu Jelgavas novadā.</t>
  </si>
  <si>
    <t>JNKU/2017/17/N</t>
  </si>
  <si>
    <r>
      <t xml:space="preserve">Piedāvājums jāiesniedz slēgtā aploksnē ar atzīmi </t>
    </r>
    <r>
      <rPr>
        <i/>
        <sz val="11"/>
        <color theme="1"/>
        <rFont val="Times New Roman"/>
        <family val="1"/>
        <charset val="186"/>
      </rPr>
      <t>„Ūdens apgādes un kanalizācijas cauruļvadu nomaiņa” (Iepirkuma identifikācijas Nr.</t>
    </r>
    <r>
      <rPr>
        <b/>
        <i/>
        <sz val="11"/>
        <color theme="1"/>
        <rFont val="Times New Roman"/>
        <family val="1"/>
        <charset val="186"/>
      </rPr>
      <t xml:space="preserve"> </t>
    </r>
    <r>
      <rPr>
        <i/>
        <sz val="11"/>
        <color theme="1"/>
        <rFont val="Times New Roman"/>
        <family val="1"/>
        <charset val="186"/>
      </rPr>
      <t>JNKU/2017/17/N).”</t>
    </r>
  </si>
  <si>
    <t xml:space="preserve">2017.gada 30.oktobra sēdes </t>
  </si>
  <si>
    <t xml:space="preserve">tālr.8848; e-pasts: jnku@jnku.lv </t>
  </si>
  <si>
    <r>
      <t>Piedāvājumu iesniegt</t>
    </r>
    <r>
      <rPr>
        <sz val="10"/>
        <color theme="1"/>
        <rFont val="Times New Roman"/>
        <family val="1"/>
        <charset val="186"/>
      </rPr>
      <t xml:space="preserve"> </t>
    </r>
    <r>
      <rPr>
        <sz val="12"/>
        <color theme="1"/>
        <rFont val="Times New Roman"/>
        <family val="1"/>
        <charset val="186"/>
      </rPr>
      <t>līdz</t>
    </r>
    <r>
      <rPr>
        <b/>
        <sz val="12"/>
        <color theme="1"/>
        <rFont val="Times New Roman"/>
        <family val="1"/>
        <charset val="186"/>
      </rPr>
      <t xml:space="preserve"> 2017.gada 10.novembrim</t>
    </r>
    <r>
      <rPr>
        <b/>
        <sz val="12"/>
        <color rgb="FFFF0000"/>
        <rFont val="Times New Roman"/>
        <family val="1"/>
        <charset val="186"/>
      </rPr>
      <t xml:space="preserve"> </t>
    </r>
    <r>
      <rPr>
        <b/>
        <sz val="12"/>
        <color theme="1"/>
        <rFont val="Times New Roman"/>
        <family val="1"/>
        <charset val="186"/>
      </rPr>
      <t>plkst. 10:00,</t>
    </r>
    <r>
      <rPr>
        <sz val="10"/>
        <color theme="1"/>
        <rFont val="Times New Roman"/>
        <family val="1"/>
        <charset val="186"/>
      </rPr>
      <t xml:space="preserve"> </t>
    </r>
    <r>
      <rPr>
        <sz val="12"/>
        <color rgb="FF000000"/>
        <rFont val="Times New Roman"/>
        <family val="1"/>
        <charset val="186"/>
      </rPr>
      <t>iesniedzot personīgi vai sūtot pa pastu uz šajā nolikumā norādīto Pasūtītāja biroja adresi.</t>
    </r>
  </si>
  <si>
    <r>
      <t>3.</t>
    </r>
    <r>
      <rPr>
        <sz val="7"/>
        <color indexed="8"/>
        <rFont val="Times New Roman"/>
        <family val="1"/>
        <charset val="186"/>
      </rPr>
      <t xml:space="preserve">      </t>
    </r>
    <r>
      <rPr>
        <sz val="11"/>
        <color indexed="8"/>
        <rFont val="Times New Roman"/>
        <family val="1"/>
        <charset val="186"/>
      </rPr>
      <t>Pretendentam savos izdevumos jāievērtē visi darbu veikšanai nepieciešamie materiāli, algas
un mehānismi, un darbi, kas nav minēti, bet bez kuriem nebūtu iespējama būvdarbu tehnoloģiski
pareiza un spēkā esoša normatīviem atbilstoša veikšana pilnā apmērā, kā arī visi citi izdevumi,
kas saistīti ar būvmateriālu un tehnikas novietošanu un uzglabāšanu, būvgružu utilizāciju,
iespējamiem riskiem u.c. neminētiem apstākļiem.</t>
    </r>
  </si>
  <si>
    <r>
      <t>2.</t>
    </r>
    <r>
      <rPr>
        <sz val="7"/>
        <color indexed="8"/>
        <rFont val="Times New Roman"/>
        <family val="1"/>
        <charset val="186"/>
      </rPr>
      <t xml:space="preserve">      </t>
    </r>
    <r>
      <rPr>
        <sz val="11"/>
        <color indexed="8"/>
        <rFont val="Times New Roman"/>
        <family val="1"/>
        <charset val="186"/>
      </rPr>
      <t xml:space="preserve"> Pretendenti var veikt objekta apskati pirms piedāvājuma iesniegšanas, lai nerastos domstarpības par darbu apjomu un darbu veikšanas apstākļiem. </t>
    </r>
  </si>
  <si>
    <t>1. Pretendentam pirms darbu uzsākšanas darbu izpildītājs, saskaņojot ar pasūtītāju, izliek paziņojumus māju iedzīvotājiem par darbu uzsākšanas datumu un plānoto darbu izpildes grafiku;</t>
  </si>
  <si>
    <t>Pavisam kopā ar PVN</t>
  </si>
  <si>
    <t>Pievienotās vērtības nodoklis, 21%</t>
  </si>
  <si>
    <t>Pavisam kopā bez PVN</t>
  </si>
  <si>
    <t>Transporta un būvgružu deponēšanas izmaksas</t>
  </si>
  <si>
    <t>Valsts soc. apdroš. obligātās iemaksas ( 23,59% )</t>
  </si>
  <si>
    <t>Peļņa (%)</t>
  </si>
  <si>
    <t>Virsizdevumi (%)</t>
  </si>
  <si>
    <t>Kopā</t>
  </si>
  <si>
    <t>kompl.</t>
  </si>
  <si>
    <t>Ūdens skaitītāja mezgla  montāža pagraba telpā</t>
  </si>
  <si>
    <t>t.m</t>
  </si>
  <si>
    <t>Ūdens apgādes cauruļu montāža no ievada ēkā ar izolāciju līdz izvadiem ar visiem pieslēgumiem un veidgabaliem   d= 15</t>
  </si>
  <si>
    <t>Ūdens apgādes cauruļu montāža no ievada ēkā ar siltum izolāciju līdz izvadiem ar visiem pieslēgumiem, stiprinājumiem un veidgabaliem      d= 32</t>
  </si>
  <si>
    <t xml:space="preserve">vietas </t>
  </si>
  <si>
    <t>Caurumu paplašināšana esošās šahtas   pārsegumā un to aizdare</t>
  </si>
  <si>
    <t>Esošo ūdensapgādes un stāvvadu cauruļu demontāža</t>
  </si>
  <si>
    <t>Ūdens apgādes cauruļu nomaiņa ar uzskaites mezglu izbūvi pagraba telpās, stiprinot tās caurules pie griestiem</t>
  </si>
  <si>
    <t>Pieslēgumi esošiem WC sēdpodiem D 110 (nestandarts)</t>
  </si>
  <si>
    <t>Kanalizācijas stāvadu  un guļvadu cauruļu montāža no ievada ēkā līdz izvadiem ar visiem pieslēgumiem un veidgabaliem, stiprinājumiem d=50mm,h=12m</t>
  </si>
  <si>
    <t>Kanalizācijas stāvadu un guļvadu cauruļu montāža no ievada ēkā līdz izvadiem ar visiem pieslēgumiem un veidgabaliem, stiprinājumiem d=110mm,h=12m</t>
  </si>
  <si>
    <t>Esošo kanalizācijas  cauruļu demontāža</t>
  </si>
  <si>
    <t xml:space="preserve">Kanalizācijas stāvvadu nomaiņa esošās šahtās un pagaraba telpās, stiprinot  tās caurules pie griestiem </t>
  </si>
  <si>
    <t>Summa, EUR</t>
  </si>
  <si>
    <t>Mehānismi, EUR</t>
  </si>
  <si>
    <t>Materiāli, EUR</t>
  </si>
  <si>
    <t>Darba alga, EUR</t>
  </si>
  <si>
    <t>Darbietilpība, c/st.</t>
  </si>
  <si>
    <t>Darba samaksas likme, EUR/st.</t>
  </si>
  <si>
    <t>Laika norma, c/st.</t>
  </si>
  <si>
    <t>Kopā uz visu apjomu</t>
  </si>
  <si>
    <t>Vienības izmaksas</t>
  </si>
  <si>
    <t>Daudzums</t>
  </si>
  <si>
    <t>Mēr-vienī-ba</t>
  </si>
  <si>
    <t>Darba veids</t>
  </si>
  <si>
    <t>Nr.p.k.</t>
  </si>
  <si>
    <r>
      <rPr>
        <b/>
        <sz val="11"/>
        <rFont val="Times New Roman"/>
        <family val="1"/>
      </rPr>
      <t xml:space="preserve">Darbu raksturojums: </t>
    </r>
    <r>
      <rPr>
        <sz val="11"/>
        <rFont val="Times New Roman"/>
        <family val="1"/>
      </rPr>
      <t xml:space="preserve"> Kanalizācijas stāvvadu, guļvadu nomaiņa esošajās šahtās un ūdens apgādes cauruļu nomaiņa ar uzskaites mezglu izbūvi pagraba telpās</t>
    </r>
  </si>
  <si>
    <r>
      <t>Objekts:</t>
    </r>
    <r>
      <rPr>
        <sz val="11"/>
        <rFont val="Times New Roman"/>
        <family val="1"/>
      </rPr>
      <t xml:space="preserve"> Daudzdzīvokļu ēka, Ciedru iela 4, Mežciems, Jaunsvirlaukas pagasts, Jelgavas novads</t>
    </r>
  </si>
  <si>
    <t>Izpildītājs:</t>
  </si>
  <si>
    <r>
      <rPr>
        <b/>
        <sz val="11"/>
        <color indexed="8"/>
        <rFont val="Times New Roman"/>
        <family val="1"/>
      </rPr>
      <t>Pasūtītājs:</t>
    </r>
    <r>
      <rPr>
        <sz val="11"/>
        <color indexed="8"/>
        <rFont val="Times New Roman"/>
        <family val="1"/>
      </rPr>
      <t xml:space="preserve"> SIA "Jelgavas  novada KU" Reģ.Nr 40003410894</t>
    </r>
  </si>
  <si>
    <t>Tehniskās specifikācija</t>
  </si>
  <si>
    <t>“Ūdens apgādes un kanalizācijas cauruļvadu nomaiņa” ( Identifikācijas Nr. JNKU 2017/17/N)</t>
  </si>
  <si>
    <t xml:space="preserve">Aizpilda pretendents </t>
  </si>
  <si>
    <t>Pielikums Nr.1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</si>
</sst>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0_ ;\-#,##0.00\ "/>
    <numFmt numFmtId="166" formatCode="#,##0.00&quot;   &quot;;\-#,##0.00&quot;   &quot;;@"/>
  </numFmts>
  <fonts count="29" x14ac:knownFonts="1">
    <font>
      <sz val="11"/>
      <color theme="1"/>
      <name val="Calibri"/>
      <family val="2"/>
      <charset val="186"/>
      <scheme val="minor"/>
    </font>
    <font>
      <b/>
      <sz val="11"/>
      <color theme="1"/>
      <name val="Calibri"/>
      <family val="2"/>
      <charset val="186"/>
      <scheme val="minor"/>
    </font>
    <font>
      <sz val="12"/>
      <color theme="1"/>
      <name val="Times New Roman"/>
      <family val="1"/>
      <charset val="186"/>
    </font>
    <font>
      <b/>
      <sz val="12"/>
      <color theme="1"/>
      <name val="Times New Roman"/>
      <family val="1"/>
      <charset val="186"/>
    </font>
    <font>
      <b/>
      <sz val="12"/>
      <color rgb="FF000000"/>
      <name val="Times New Roman"/>
      <family val="1"/>
      <charset val="186"/>
    </font>
    <font>
      <sz val="12"/>
      <color rgb="FF000000"/>
      <name val="Times New Roman"/>
      <family val="1"/>
      <charset val="186"/>
    </font>
    <font>
      <sz val="11"/>
      <color theme="1"/>
      <name val="Times New Roman"/>
      <family val="1"/>
      <charset val="186"/>
    </font>
    <font>
      <sz val="11"/>
      <color rgb="FF000000"/>
      <name val="Times New Roman"/>
      <family val="1"/>
      <charset val="186"/>
    </font>
    <font>
      <b/>
      <sz val="11"/>
      <color theme="1"/>
      <name val="Times New Roman"/>
      <family val="1"/>
      <charset val="186"/>
    </font>
    <font>
      <b/>
      <sz val="11"/>
      <color rgb="FF000000"/>
      <name val="Times New Roman"/>
      <family val="1"/>
      <charset val="186"/>
    </font>
    <font>
      <sz val="10"/>
      <color theme="1"/>
      <name val="Times New Roman"/>
      <family val="1"/>
      <charset val="186"/>
    </font>
    <font>
      <b/>
      <sz val="12"/>
      <color rgb="FFFF0000"/>
      <name val="Times New Roman"/>
      <family val="1"/>
      <charset val="186"/>
    </font>
    <font>
      <i/>
      <sz val="11"/>
      <color theme="1"/>
      <name val="Times New Roman"/>
      <family val="1"/>
      <charset val="186"/>
    </font>
    <font>
      <b/>
      <i/>
      <sz val="11"/>
      <color theme="1"/>
      <name val="Times New Roman"/>
      <family val="1"/>
      <charset val="186"/>
    </font>
    <font>
      <i/>
      <sz val="12"/>
      <color rgb="FF000000"/>
      <name val="Times New Roman"/>
      <family val="1"/>
      <charset val="186"/>
    </font>
    <font>
      <u/>
      <sz val="11"/>
      <color theme="10"/>
      <name val="Calibri"/>
      <family val="2"/>
      <charset val="186"/>
      <scheme val="minor"/>
    </font>
    <font>
      <b/>
      <sz val="14"/>
      <color theme="1"/>
      <name val="Times New Roman"/>
      <family val="1"/>
      <charset val="186"/>
    </font>
    <font>
      <b/>
      <sz val="16"/>
      <color theme="1"/>
      <name val="Times New Roman"/>
      <family val="1"/>
      <charset val="186"/>
    </font>
    <font>
      <u/>
      <sz val="11"/>
      <color theme="10"/>
      <name val="Times New Roman"/>
      <family val="1"/>
      <charset val="186"/>
    </font>
    <font>
      <sz val="6"/>
      <color theme="1"/>
      <name val="Times New Roman"/>
      <family val="1"/>
      <charset val="186"/>
    </font>
    <font>
      <sz val="11"/>
      <color theme="1"/>
      <name val="Times New Roman"/>
      <family val="1"/>
    </font>
    <font>
      <sz val="7"/>
      <color indexed="8"/>
      <name val="Times New Roman"/>
      <family val="1"/>
      <charset val="186"/>
    </font>
    <font>
      <sz val="11"/>
      <color indexed="8"/>
      <name val="Times New Roman"/>
      <family val="1"/>
      <charset val="186"/>
    </font>
    <font>
      <sz val="11"/>
      <color indexed="8"/>
      <name val="Times New Roman"/>
      <family val="1"/>
    </font>
    <font>
      <b/>
      <sz val="11"/>
      <color indexed="8"/>
      <name val="Times New Roman"/>
      <family val="1"/>
    </font>
    <font>
      <sz val="11"/>
      <color indexed="10"/>
      <name val="Times New Roman"/>
      <family val="1"/>
    </font>
    <font>
      <b/>
      <sz val="11"/>
      <name val="Times New Roman"/>
      <family val="1"/>
    </font>
    <font>
      <sz val="11"/>
      <name val="Times New Roman"/>
      <family val="1"/>
    </font>
    <font>
      <b/>
      <i/>
      <u/>
      <sz val="11"/>
      <name val="Times New Roman"/>
      <family val="1"/>
    </font>
  </fonts>
  <fills count="9">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26"/>
      </patternFill>
    </fill>
    <fill>
      <patternFill patternType="solid">
        <fgColor theme="0" tint="-0.14999847407452621"/>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right style="thin">
        <color indexed="8"/>
      </right>
      <top/>
      <bottom/>
      <diagonal/>
    </border>
    <border>
      <left style="thin">
        <color indexed="58"/>
      </left>
      <right/>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s>
  <cellStyleXfs count="2">
    <xf numFmtId="0" fontId="0" fillId="0" borderId="0"/>
    <xf numFmtId="0" fontId="15" fillId="0" borderId="0" applyNumberFormat="0" applyFill="0" applyBorder="0" applyAlignment="0" applyProtection="0"/>
  </cellStyleXfs>
  <cellXfs count="142">
    <xf numFmtId="0" fontId="0" fillId="0" borderId="0" xfId="0"/>
    <xf numFmtId="0" fontId="6" fillId="0" borderId="0" xfId="0" applyFont="1"/>
    <xf numFmtId="0" fontId="6" fillId="0" borderId="0" xfId="0" applyFont="1" applyAlignment="1">
      <alignment horizontal="right"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2" fillId="2" borderId="1" xfId="0" applyFont="1" applyFill="1" applyBorder="1" applyAlignment="1">
      <alignment horizontal="justify" vertical="center" wrapText="1"/>
    </xf>
    <xf numFmtId="0" fontId="14" fillId="2" borderId="1" xfId="0" applyFont="1" applyFill="1" applyBorder="1" applyAlignment="1">
      <alignment vertical="center" wrapText="1"/>
    </xf>
    <xf numFmtId="0" fontId="8" fillId="0" borderId="0" xfId="0" applyFont="1" applyAlignment="1">
      <alignment horizontal="right" vertical="center"/>
    </xf>
    <xf numFmtId="0" fontId="18" fillId="2" borderId="1" xfId="1" applyFont="1" applyFill="1" applyBorder="1" applyAlignment="1">
      <alignment horizontal="justify" vertical="center" wrapText="1"/>
    </xf>
    <xf numFmtId="0" fontId="6" fillId="2" borderId="1" xfId="0" applyFont="1" applyFill="1" applyBorder="1" applyAlignment="1">
      <alignment vertical="top" wrapText="1"/>
    </xf>
    <xf numFmtId="0" fontId="16" fillId="0" borderId="0" xfId="0" applyFont="1" applyAlignment="1">
      <alignment horizontal="right" vertical="center"/>
    </xf>
    <xf numFmtId="0" fontId="19" fillId="0" borderId="0" xfId="0" applyFont="1" applyAlignment="1">
      <alignment horizontal="justify" vertical="center"/>
    </xf>
    <xf numFmtId="0" fontId="6" fillId="0" borderId="0" xfId="0" applyFont="1" applyAlignment="1">
      <alignment horizontal="justify" vertical="center"/>
    </xf>
    <xf numFmtId="0" fontId="6" fillId="0" borderId="2" xfId="0" applyFont="1" applyBorder="1" applyAlignment="1">
      <alignment vertical="center"/>
    </xf>
    <xf numFmtId="0" fontId="6" fillId="0" borderId="2" xfId="0" applyFont="1" applyBorder="1" applyAlignment="1">
      <alignment horizontal="justify" vertical="center"/>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3" xfId="0" applyFont="1" applyBorder="1" applyAlignment="1">
      <alignment horizontal="justify" vertical="center" wrapText="1"/>
    </xf>
    <xf numFmtId="0" fontId="8" fillId="3" borderId="3" xfId="0" applyFont="1" applyFill="1" applyBorder="1" applyAlignment="1">
      <alignment horizontal="right" vertical="center" wrapText="1"/>
    </xf>
    <xf numFmtId="0" fontId="8" fillId="3" borderId="3" xfId="0" applyFont="1" applyFill="1" applyBorder="1" applyAlignment="1">
      <alignment horizontal="center" vertical="center" wrapText="1"/>
    </xf>
    <xf numFmtId="0" fontId="8" fillId="0" borderId="3" xfId="0" applyFont="1" applyBorder="1" applyAlignment="1">
      <alignment vertical="center" wrapText="1"/>
    </xf>
    <xf numFmtId="0" fontId="13"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 fillId="0" borderId="0" xfId="0" applyFont="1"/>
    <xf numFmtId="0" fontId="5"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6" fillId="0" borderId="1" xfId="0" applyFont="1" applyBorder="1"/>
    <xf numFmtId="0" fontId="4" fillId="2" borderId="1" xfId="0" applyFont="1" applyFill="1" applyBorder="1" applyAlignment="1">
      <alignment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16" fillId="0" borderId="0" xfId="0" applyFont="1" applyAlignment="1">
      <alignment horizontal="center" vertical="center"/>
    </xf>
    <xf numFmtId="0" fontId="8"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center"/>
    </xf>
    <xf numFmtId="0" fontId="20" fillId="0" borderId="0" xfId="0" applyFont="1"/>
    <xf numFmtId="0" fontId="6"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vertical="top"/>
    </xf>
    <xf numFmtId="4" fontId="23" fillId="0" borderId="4" xfId="0" applyNumberFormat="1" applyFont="1" applyBorder="1" applyAlignment="1">
      <alignment horizontal="right" vertical="top" wrapText="1"/>
    </xf>
    <xf numFmtId="4" fontId="23" fillId="4" borderId="4" xfId="0" applyNumberFormat="1" applyFont="1" applyFill="1" applyBorder="1" applyAlignment="1">
      <alignment horizontal="right" vertical="top" wrapText="1"/>
    </xf>
    <xf numFmtId="4" fontId="23" fillId="5" borderId="4" xfId="0" applyNumberFormat="1" applyFont="1" applyFill="1" applyBorder="1" applyAlignment="1">
      <alignment horizontal="right" vertical="top" wrapText="1"/>
    </xf>
    <xf numFmtId="0" fontId="23" fillId="5" borderId="4" xfId="0" applyFont="1" applyFill="1" applyBorder="1" applyAlignment="1">
      <alignment horizontal="left" vertical="top" wrapText="1"/>
    </xf>
    <xf numFmtId="10" fontId="23" fillId="5" borderId="4" xfId="0" applyNumberFormat="1" applyFont="1" applyFill="1" applyBorder="1" applyAlignment="1">
      <alignment horizontal="right" vertical="top" wrapText="1"/>
    </xf>
    <xf numFmtId="2" fontId="23" fillId="5" borderId="4" xfId="0" applyNumberFormat="1" applyFont="1" applyFill="1" applyBorder="1" applyAlignment="1">
      <alignment horizontal="right" vertical="top" wrapText="1"/>
    </xf>
    <xf numFmtId="2" fontId="24" fillId="0" borderId="4" xfId="0" applyNumberFormat="1" applyFont="1" applyBorder="1" applyAlignment="1">
      <alignment horizontal="left" vertical="top" wrapText="1"/>
    </xf>
    <xf numFmtId="0" fontId="23" fillId="0" borderId="4" xfId="0" applyFont="1" applyBorder="1" applyAlignment="1">
      <alignment horizontal="center" vertical="top" wrapText="1"/>
    </xf>
    <xf numFmtId="4" fontId="23" fillId="0" borderId="5" xfId="0" applyNumberFormat="1" applyFont="1" applyBorder="1" applyAlignment="1">
      <alignment horizontal="right" vertical="top" wrapText="1"/>
    </xf>
    <xf numFmtId="4" fontId="23" fillId="5" borderId="5" xfId="0" applyNumberFormat="1" applyFont="1" applyFill="1" applyBorder="1" applyAlignment="1">
      <alignment horizontal="right" vertical="top" wrapText="1"/>
    </xf>
    <xf numFmtId="0" fontId="23" fillId="5" borderId="5" xfId="0" applyFont="1" applyFill="1" applyBorder="1" applyAlignment="1">
      <alignment horizontal="left" vertical="top" wrapText="1"/>
    </xf>
    <xf numFmtId="0" fontId="23" fillId="5" borderId="6" xfId="0" applyFont="1" applyFill="1" applyBorder="1" applyAlignment="1">
      <alignment horizontal="left" vertical="top" wrapText="1"/>
    </xf>
    <xf numFmtId="10" fontId="23" fillId="5" borderId="7" xfId="0" applyNumberFormat="1" applyFont="1" applyFill="1" applyBorder="1" applyAlignment="1">
      <alignment horizontal="right" vertical="top" wrapText="1"/>
    </xf>
    <xf numFmtId="2" fontId="23" fillId="5" borderId="7" xfId="0" applyNumberFormat="1" applyFont="1" applyFill="1" applyBorder="1" applyAlignment="1">
      <alignment horizontal="right" vertical="top" wrapText="1"/>
    </xf>
    <xf numFmtId="2" fontId="24" fillId="0" borderId="7" xfId="0" applyNumberFormat="1" applyFont="1" applyBorder="1" applyAlignment="1">
      <alignment horizontal="left" vertical="top" wrapText="1"/>
    </xf>
    <xf numFmtId="4" fontId="23" fillId="0" borderId="0" xfId="0" applyNumberFormat="1" applyFont="1" applyBorder="1" applyAlignment="1">
      <alignment horizontal="right" vertical="top" wrapText="1"/>
    </xf>
    <xf numFmtId="4" fontId="23" fillId="5" borderId="8" xfId="0" applyNumberFormat="1" applyFont="1" applyFill="1" applyBorder="1" applyAlignment="1">
      <alignment horizontal="right" vertical="top" wrapText="1"/>
    </xf>
    <xf numFmtId="10" fontId="25" fillId="0" borderId="4" xfId="0" applyNumberFormat="1" applyFont="1" applyBorder="1" applyAlignment="1">
      <alignment horizontal="right" vertical="top" wrapText="1"/>
    </xf>
    <xf numFmtId="2" fontId="23" fillId="0" borderId="4" xfId="0" applyNumberFormat="1" applyFont="1" applyBorder="1" applyAlignment="1">
      <alignment horizontal="left" vertical="top" wrapText="1"/>
    </xf>
    <xf numFmtId="164" fontId="23" fillId="0" borderId="0" xfId="0" applyNumberFormat="1" applyFont="1" applyBorder="1" applyAlignment="1">
      <alignment horizontal="center" vertical="top" wrapText="1"/>
    </xf>
    <xf numFmtId="165" fontId="23" fillId="0" borderId="4" xfId="0" applyNumberFormat="1" applyFont="1" applyBorder="1" applyAlignment="1">
      <alignment horizontal="right" vertical="top" wrapText="1"/>
    </xf>
    <xf numFmtId="165" fontId="23" fillId="5" borderId="4" xfId="0" applyNumberFormat="1" applyFont="1" applyFill="1" applyBorder="1" applyAlignment="1">
      <alignment horizontal="right" vertical="top" wrapText="1"/>
    </xf>
    <xf numFmtId="165" fontId="23" fillId="0" borderId="8" xfId="0" applyNumberFormat="1" applyFont="1" applyFill="1" applyBorder="1" applyAlignment="1">
      <alignment horizontal="right" vertical="top" wrapText="1"/>
    </xf>
    <xf numFmtId="164" fontId="23" fillId="5" borderId="4" xfId="0" applyNumberFormat="1" applyFont="1" applyFill="1" applyBorder="1" applyAlignment="1">
      <alignment horizontal="center" vertical="top" wrapText="1"/>
    </xf>
    <xf numFmtId="39" fontId="23" fillId="5" borderId="4" xfId="0" applyNumberFormat="1" applyFont="1" applyFill="1" applyBorder="1" applyAlignment="1">
      <alignment horizontal="center" vertical="top" wrapText="1"/>
    </xf>
    <xf numFmtId="4" fontId="23" fillId="5" borderId="4" xfId="0" applyNumberFormat="1" applyFont="1" applyFill="1" applyBorder="1" applyAlignment="1">
      <alignment horizontal="center" vertical="top" wrapText="1"/>
    </xf>
    <xf numFmtId="0" fontId="23" fillId="5" borderId="4" xfId="0" applyFont="1" applyFill="1" applyBorder="1" applyAlignment="1">
      <alignment horizontal="center" vertical="top" wrapText="1"/>
    </xf>
    <xf numFmtId="0" fontId="26" fillId="0" borderId="4" xfId="0" applyFont="1" applyBorder="1" applyAlignment="1">
      <alignment vertical="top"/>
    </xf>
    <xf numFmtId="0" fontId="20" fillId="0" borderId="0" xfId="0" applyFont="1" applyBorder="1" applyAlignment="1">
      <alignment vertical="top"/>
    </xf>
    <xf numFmtId="0" fontId="23" fillId="0" borderId="4" xfId="0" applyFont="1" applyBorder="1" applyAlignment="1">
      <alignment horizontal="left" vertical="top" wrapText="1"/>
    </xf>
    <xf numFmtId="0" fontId="24" fillId="0" borderId="4" xfId="0" applyFont="1" applyBorder="1" applyAlignment="1">
      <alignment horizontal="left" vertical="top" wrapText="1"/>
    </xf>
    <xf numFmtId="165" fontId="23" fillId="0" borderId="9" xfId="0" applyNumberFormat="1" applyFont="1" applyBorder="1" applyAlignment="1">
      <alignment horizontal="right" vertical="top" wrapText="1"/>
    </xf>
    <xf numFmtId="39" fontId="23" fillId="0" borderId="9" xfId="0" applyNumberFormat="1" applyFont="1" applyBorder="1" applyAlignment="1">
      <alignment horizontal="center" vertical="top" wrapText="1"/>
    </xf>
    <xf numFmtId="165" fontId="23" fillId="0" borderId="4" xfId="0" applyNumberFormat="1" applyFont="1" applyBorder="1" applyAlignment="1">
      <alignment horizontal="center" vertical="top" wrapText="1"/>
    </xf>
    <xf numFmtId="1" fontId="27" fillId="0" borderId="4" xfId="0" applyNumberFormat="1" applyFont="1" applyBorder="1" applyAlignment="1">
      <alignment vertical="top"/>
    </xf>
    <xf numFmtId="0" fontId="27" fillId="6" borderId="9" xfId="0" applyFont="1" applyFill="1" applyBorder="1" applyAlignment="1">
      <alignment horizontal="center" vertical="top"/>
    </xf>
    <xf numFmtId="0" fontId="27" fillId="6" borderId="10" xfId="0" applyFont="1" applyFill="1" applyBorder="1" applyAlignment="1">
      <alignment horizontal="center" vertical="top"/>
    </xf>
    <xf numFmtId="0" fontId="20" fillId="6" borderId="4" xfId="0" applyFont="1" applyFill="1" applyBorder="1" applyAlignment="1">
      <alignment vertical="top" wrapText="1"/>
    </xf>
    <xf numFmtId="0" fontId="27" fillId="7" borderId="11" xfId="0" applyNumberFormat="1" applyFont="1" applyFill="1" applyBorder="1" applyAlignment="1">
      <alignment horizontal="center" vertical="top" wrapText="1"/>
    </xf>
    <xf numFmtId="39" fontId="27" fillId="0" borderId="10" xfId="0" applyNumberFormat="1" applyFont="1" applyBorder="1" applyAlignment="1">
      <alignment horizontal="center" vertical="top" wrapText="1"/>
    </xf>
    <xf numFmtId="0" fontId="26" fillId="8" borderId="12" xfId="0" applyFont="1" applyFill="1" applyBorder="1" applyAlignment="1">
      <alignment horizontal="left" vertical="top" wrapText="1"/>
    </xf>
    <xf numFmtId="0" fontId="26" fillId="8" borderId="0" xfId="0" applyFont="1" applyFill="1" applyBorder="1" applyAlignment="1">
      <alignment horizontal="left" vertical="top" wrapText="1"/>
    </xf>
    <xf numFmtId="0" fontId="26" fillId="8" borderId="13" xfId="0" applyFont="1" applyFill="1" applyBorder="1" applyAlignment="1">
      <alignment horizontal="left" vertical="top" wrapText="1"/>
    </xf>
    <xf numFmtId="39" fontId="23" fillId="0" borderId="10" xfId="0" applyNumberFormat="1" applyFont="1" applyBorder="1" applyAlignment="1">
      <alignment horizontal="center" vertical="top" wrapText="1"/>
    </xf>
    <xf numFmtId="39" fontId="27" fillId="0" borderId="14" xfId="0" applyNumberFormat="1" applyFont="1" applyBorder="1" applyAlignment="1">
      <alignment horizontal="center" vertical="top" wrapText="1"/>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0" fillId="0" borderId="7" xfId="0" applyFont="1" applyBorder="1" applyAlignment="1">
      <alignment horizontal="center" vertical="top" wrapText="1"/>
    </xf>
    <xf numFmtId="165" fontId="23" fillId="0" borderId="15" xfId="0" applyNumberFormat="1" applyFont="1" applyBorder="1" applyAlignment="1">
      <alignment horizontal="right" vertical="top" wrapText="1"/>
    </xf>
    <xf numFmtId="39" fontId="23" fillId="0" borderId="15" xfId="0" applyNumberFormat="1" applyFont="1" applyBorder="1" applyAlignment="1">
      <alignment horizontal="center" vertical="top" wrapText="1"/>
    </xf>
    <xf numFmtId="39" fontId="23" fillId="0" borderId="16" xfId="0" applyNumberFormat="1" applyFont="1" applyBorder="1" applyAlignment="1">
      <alignment horizontal="center" vertical="top" wrapText="1"/>
    </xf>
    <xf numFmtId="39" fontId="27" fillId="0" borderId="17" xfId="0" applyNumberFormat="1" applyFont="1" applyBorder="1" applyAlignment="1">
      <alignment horizontal="center" vertical="top" wrapText="1"/>
    </xf>
    <xf numFmtId="1" fontId="27" fillId="0" borderId="18" xfId="0" applyNumberFormat="1" applyFont="1" applyBorder="1" applyAlignment="1">
      <alignment vertical="top"/>
    </xf>
    <xf numFmtId="0" fontId="20" fillId="0" borderId="4" xfId="0" applyFont="1" applyBorder="1" applyAlignment="1">
      <alignment vertical="top"/>
    </xf>
    <xf numFmtId="164" fontId="23" fillId="0" borderId="4" xfId="0" applyNumberFormat="1" applyFont="1" applyBorder="1" applyAlignment="1">
      <alignment horizontal="center" vertical="top"/>
    </xf>
    <xf numFmtId="164" fontId="23" fillId="0" borderId="19" xfId="0" applyNumberFormat="1" applyFont="1" applyBorder="1" applyAlignment="1">
      <alignment horizontal="center" vertical="top" wrapText="1"/>
    </xf>
    <xf numFmtId="164" fontId="23" fillId="0" borderId="8" xfId="0" applyNumberFormat="1" applyFont="1" applyBorder="1" applyAlignment="1">
      <alignment horizontal="center" vertical="top" wrapText="1"/>
    </xf>
    <xf numFmtId="39" fontId="23" fillId="0" borderId="4" xfId="0" applyNumberFormat="1" applyFont="1" applyBorder="1" applyAlignment="1">
      <alignment horizontal="center" vertical="top" wrapText="1"/>
    </xf>
    <xf numFmtId="164" fontId="23" fillId="0" borderId="20" xfId="0" applyNumberFormat="1" applyFont="1" applyBorder="1" applyAlignment="1">
      <alignment horizontal="center" vertical="top"/>
    </xf>
    <xf numFmtId="164" fontId="23" fillId="0" borderId="12" xfId="0" applyNumberFormat="1" applyFont="1" applyBorder="1" applyAlignment="1">
      <alignment horizontal="center" vertical="top" wrapText="1"/>
    </xf>
    <xf numFmtId="164" fontId="23" fillId="0" borderId="21" xfId="0" applyNumberFormat="1" applyFont="1" applyBorder="1" applyAlignment="1">
      <alignment horizontal="center" vertical="top" wrapText="1"/>
    </xf>
    <xf numFmtId="39" fontId="23" fillId="0" borderId="20" xfId="0" applyNumberFormat="1" applyFont="1" applyBorder="1" applyAlignment="1">
      <alignment horizontal="center" vertical="top" wrapText="1"/>
    </xf>
    <xf numFmtId="0" fontId="27" fillId="6" borderId="15" xfId="0" applyFont="1" applyFill="1" applyBorder="1" applyAlignment="1">
      <alignment horizontal="center" vertical="center"/>
    </xf>
    <xf numFmtId="0" fontId="27" fillId="6" borderId="16" xfId="0" applyFont="1" applyFill="1" applyBorder="1" applyAlignment="1">
      <alignment horizontal="center" vertical="center"/>
    </xf>
    <xf numFmtId="0" fontId="20" fillId="6" borderId="18" xfId="0" applyFont="1" applyFill="1" applyBorder="1" applyAlignment="1">
      <alignment vertical="top" wrapText="1"/>
    </xf>
    <xf numFmtId="0" fontId="20" fillId="0" borderId="22" xfId="0" applyFont="1" applyBorder="1" applyAlignment="1">
      <alignment horizontal="center" vertical="top" wrapText="1"/>
    </xf>
    <xf numFmtId="0" fontId="26" fillId="8" borderId="4" xfId="0" applyFont="1" applyFill="1" applyBorder="1" applyAlignment="1">
      <alignment horizontal="left" vertical="top" wrapText="1"/>
    </xf>
    <xf numFmtId="0" fontId="20" fillId="0" borderId="0" xfId="0" applyFont="1" applyAlignment="1">
      <alignment vertical="top" wrapText="1"/>
    </xf>
    <xf numFmtId="0" fontId="23" fillId="0" borderId="5" xfId="0" applyFont="1" applyBorder="1" applyAlignment="1">
      <alignment horizontal="center" vertical="center" wrapText="1"/>
    </xf>
    <xf numFmtId="166" fontId="23" fillId="0" borderId="5" xfId="0" applyNumberFormat="1" applyFont="1" applyBorder="1" applyAlignment="1">
      <alignment horizontal="center" vertical="center" wrapText="1"/>
    </xf>
    <xf numFmtId="0" fontId="23" fillId="0" borderId="2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2" xfId="0" applyFont="1" applyBorder="1" applyAlignment="1">
      <alignment horizontal="center" vertical="center" textRotation="90" wrapText="1"/>
    </xf>
    <xf numFmtId="0" fontId="23" fillId="0" borderId="24" xfId="0" applyFont="1" applyBorder="1" applyAlignment="1">
      <alignment horizontal="center" vertical="top" wrapText="1"/>
    </xf>
    <xf numFmtId="0" fontId="23" fillId="0" borderId="24" xfId="0" applyFont="1" applyBorder="1" applyAlignment="1">
      <alignment horizontal="center" vertical="top"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7" xfId="0" applyFont="1" applyBorder="1" applyAlignment="1">
      <alignment horizontal="center" vertical="center" textRotation="90" wrapText="1"/>
    </xf>
    <xf numFmtId="0" fontId="20" fillId="0" borderId="0" xfId="0" applyFont="1" applyBorder="1" applyAlignment="1">
      <alignment wrapText="1"/>
    </xf>
    <xf numFmtId="0" fontId="27" fillId="0" borderId="0" xfId="0" quotePrefix="1" applyFont="1" applyBorder="1" applyAlignment="1">
      <alignment horizontal="left"/>
    </xf>
    <xf numFmtId="0" fontId="27" fillId="0" borderId="0" xfId="0" quotePrefix="1" applyFont="1" applyFill="1" applyBorder="1" applyAlignment="1">
      <alignment horizontal="left"/>
    </xf>
    <xf numFmtId="0" fontId="23" fillId="0" borderId="0" xfId="0" applyFont="1" applyFill="1" applyBorder="1" applyAlignment="1">
      <alignment horizontal="left"/>
    </xf>
    <xf numFmtId="0" fontId="20" fillId="0" borderId="0" xfId="0" applyFont="1" applyFill="1" applyAlignment="1">
      <alignment vertical="center"/>
    </xf>
    <xf numFmtId="0" fontId="26" fillId="0" borderId="0" xfId="0" applyFont="1" applyFill="1" applyBorder="1" applyAlignment="1"/>
    <xf numFmtId="0" fontId="24" fillId="0" borderId="0" xfId="0" applyFont="1" applyAlignment="1">
      <alignment horizontal="center" wrapText="1"/>
    </xf>
    <xf numFmtId="0" fontId="24" fillId="0" borderId="0" xfId="0" applyFont="1" applyAlignment="1">
      <alignment horizontal="center"/>
    </xf>
    <xf numFmtId="0" fontId="24" fillId="0" borderId="0" xfId="0" applyFont="1" applyAlignment="1">
      <alignment vertical="center"/>
    </xf>
    <xf numFmtId="0" fontId="20" fillId="0" borderId="0" xfId="0" applyFont="1" applyAlignment="1">
      <alignment horizontal="justify" vertical="center"/>
    </xf>
    <xf numFmtId="0" fontId="23" fillId="0" borderId="0" xfId="0" applyFont="1" applyAlignment="1">
      <alignment vertical="center"/>
    </xf>
    <xf numFmtId="0" fontId="24" fillId="0" borderId="0" xfId="0" applyFont="1" applyAlignment="1">
      <alignment horizontal="center" vertical="center"/>
    </xf>
    <xf numFmtId="0" fontId="20" fillId="0" borderId="0" xfId="0" applyFont="1" applyAlignment="1">
      <alignment vertical="center"/>
    </xf>
    <xf numFmtId="0" fontId="28" fillId="0" borderId="0" xfId="0" applyFont="1" applyAlignment="1">
      <alignment horizontal="center" wrapText="1"/>
    </xf>
    <xf numFmtId="0" fontId="25" fillId="0" borderId="0" xfId="0" applyFont="1" applyAlignment="1"/>
    <xf numFmtId="0" fontId="13"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nku.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abSelected="1" workbookViewId="0">
      <selection activeCell="D17" sqref="D17"/>
    </sheetView>
  </sheetViews>
  <sheetFormatPr defaultRowHeight="15" x14ac:dyDescent="0.25"/>
  <cols>
    <col min="1" max="1" width="34.5703125" style="1" customWidth="1"/>
    <col min="2" max="2" width="52.7109375" style="1" customWidth="1"/>
    <col min="3" max="16384" width="9.140625" style="1"/>
  </cols>
  <sheetData>
    <row r="1" spans="1:2" x14ac:dyDescent="0.25">
      <c r="B1" s="14" t="s">
        <v>28</v>
      </c>
    </row>
    <row r="2" spans="1:2" x14ac:dyDescent="0.25">
      <c r="B2" s="2" t="s">
        <v>29</v>
      </c>
    </row>
    <row r="3" spans="1:2" x14ac:dyDescent="0.25">
      <c r="B3" s="2" t="s">
        <v>30</v>
      </c>
    </row>
    <row r="4" spans="1:2" x14ac:dyDescent="0.25">
      <c r="B4" s="2" t="s">
        <v>72</v>
      </c>
    </row>
    <row r="5" spans="1:2" x14ac:dyDescent="0.25">
      <c r="B5" s="2" t="s">
        <v>31</v>
      </c>
    </row>
    <row r="6" spans="1:2" x14ac:dyDescent="0.25">
      <c r="A6" s="5"/>
    </row>
    <row r="7" spans="1:2" ht="18.75" x14ac:dyDescent="0.25">
      <c r="A7" s="38" t="s">
        <v>2</v>
      </c>
      <c r="B7" s="38"/>
    </row>
    <row r="8" spans="1:2" x14ac:dyDescent="0.25">
      <c r="A8" s="39" t="s">
        <v>32</v>
      </c>
      <c r="B8" s="39"/>
    </row>
    <row r="9" spans="1:2" ht="20.25" x14ac:dyDescent="0.25">
      <c r="A9" s="40" t="s">
        <v>33</v>
      </c>
      <c r="B9" s="40"/>
    </row>
    <row r="10" spans="1:2" ht="18.75" x14ac:dyDescent="0.25">
      <c r="A10" s="38" t="s">
        <v>64</v>
      </c>
      <c r="B10" s="38"/>
    </row>
    <row r="12" spans="1:2" ht="15.75" x14ac:dyDescent="0.25">
      <c r="A12" s="32" t="s">
        <v>0</v>
      </c>
      <c r="B12" s="6" t="s">
        <v>70</v>
      </c>
    </row>
    <row r="13" spans="1:2" x14ac:dyDescent="0.25">
      <c r="A13" s="37" t="s">
        <v>1</v>
      </c>
      <c r="B13" s="7" t="s">
        <v>2</v>
      </c>
    </row>
    <row r="14" spans="1:2" x14ac:dyDescent="0.25">
      <c r="A14" s="37"/>
      <c r="B14" s="8" t="s">
        <v>3</v>
      </c>
    </row>
    <row r="15" spans="1:2" ht="30" x14ac:dyDescent="0.25">
      <c r="A15" s="37"/>
      <c r="B15" s="8" t="s">
        <v>59</v>
      </c>
    </row>
    <row r="16" spans="1:2" x14ac:dyDescent="0.25">
      <c r="A16" s="37"/>
      <c r="B16" s="8" t="s">
        <v>4</v>
      </c>
    </row>
    <row r="17" spans="1:2" x14ac:dyDescent="0.25">
      <c r="A17" s="37"/>
      <c r="B17" s="34" t="s">
        <v>73</v>
      </c>
    </row>
    <row r="18" spans="1:2" ht="15.75" x14ac:dyDescent="0.25">
      <c r="A18" s="33" t="s">
        <v>5</v>
      </c>
      <c r="B18" s="6" t="s">
        <v>61</v>
      </c>
    </row>
    <row r="19" spans="1:2" ht="15.75" x14ac:dyDescent="0.25">
      <c r="A19" s="35" t="s">
        <v>6</v>
      </c>
      <c r="B19" s="8" t="s">
        <v>64</v>
      </c>
    </row>
    <row r="20" spans="1:2" ht="15.75" x14ac:dyDescent="0.25">
      <c r="A20" s="35" t="s">
        <v>60</v>
      </c>
      <c r="B20" s="8" t="s">
        <v>65</v>
      </c>
    </row>
    <row r="21" spans="1:2" ht="15.75" x14ac:dyDescent="0.25">
      <c r="A21" s="32" t="s">
        <v>34</v>
      </c>
      <c r="B21" s="8" t="s">
        <v>63</v>
      </c>
    </row>
    <row r="22" spans="1:2" ht="28.5" x14ac:dyDescent="0.25">
      <c r="A22" s="9" t="s">
        <v>7</v>
      </c>
      <c r="B22" s="15" t="s">
        <v>8</v>
      </c>
    </row>
    <row r="23" spans="1:2" x14ac:dyDescent="0.25">
      <c r="A23" s="10" t="s">
        <v>9</v>
      </c>
      <c r="B23" s="7" t="s">
        <v>11</v>
      </c>
    </row>
    <row r="24" spans="1:2" ht="47.25" x14ac:dyDescent="0.25">
      <c r="A24" s="32" t="s">
        <v>10</v>
      </c>
      <c r="B24" s="11" t="s">
        <v>74</v>
      </c>
    </row>
    <row r="25" spans="1:2" ht="47.25" x14ac:dyDescent="0.25">
      <c r="A25" s="16"/>
      <c r="B25" s="11" t="s">
        <v>12</v>
      </c>
    </row>
    <row r="26" spans="1:2" x14ac:dyDescent="0.25">
      <c r="A26" s="10" t="s">
        <v>13</v>
      </c>
      <c r="B26" s="8" t="s">
        <v>57</v>
      </c>
    </row>
    <row r="27" spans="1:2" ht="45" x14ac:dyDescent="0.25">
      <c r="A27" s="36" t="s">
        <v>14</v>
      </c>
      <c r="B27" s="8" t="s">
        <v>71</v>
      </c>
    </row>
    <row r="28" spans="1:2" x14ac:dyDescent="0.25">
      <c r="A28" s="36"/>
      <c r="B28" s="7" t="s">
        <v>15</v>
      </c>
    </row>
    <row r="29" spans="1:2" ht="30" x14ac:dyDescent="0.25">
      <c r="A29" s="36"/>
      <c r="B29" s="7" t="s">
        <v>16</v>
      </c>
    </row>
    <row r="30" spans="1:2" x14ac:dyDescent="0.25">
      <c r="A30" s="36"/>
      <c r="B30" s="7" t="s">
        <v>17</v>
      </c>
    </row>
    <row r="31" spans="1:2" ht="30" x14ac:dyDescent="0.25">
      <c r="A31" s="36"/>
      <c r="B31" s="7" t="s">
        <v>18</v>
      </c>
    </row>
    <row r="32" spans="1:2" ht="17.25" customHeight="1" x14ac:dyDescent="0.25">
      <c r="A32" s="36" t="s">
        <v>19</v>
      </c>
      <c r="B32" s="7" t="s">
        <v>35</v>
      </c>
    </row>
    <row r="33" spans="1:2" ht="60" x14ac:dyDescent="0.25">
      <c r="A33" s="36"/>
      <c r="B33" s="7" t="s">
        <v>36</v>
      </c>
    </row>
    <row r="34" spans="1:2" ht="45" x14ac:dyDescent="0.25">
      <c r="A34" s="36"/>
      <c r="B34" s="7" t="s">
        <v>37</v>
      </c>
    </row>
    <row r="35" spans="1:2" ht="31.5" x14ac:dyDescent="0.25">
      <c r="A35" s="32" t="s">
        <v>20</v>
      </c>
      <c r="B35" s="12" t="s">
        <v>21</v>
      </c>
    </row>
    <row r="36" spans="1:2" ht="31.5" x14ac:dyDescent="0.25">
      <c r="A36" s="37" t="s">
        <v>22</v>
      </c>
      <c r="B36" s="6" t="s">
        <v>55</v>
      </c>
    </row>
    <row r="37" spans="1:2" ht="15.75" x14ac:dyDescent="0.25">
      <c r="A37" s="37"/>
      <c r="B37" s="6" t="s">
        <v>23</v>
      </c>
    </row>
    <row r="38" spans="1:2" ht="49.5" customHeight="1" x14ac:dyDescent="0.25">
      <c r="A38" s="33" t="s">
        <v>54</v>
      </c>
      <c r="B38" s="6" t="s">
        <v>56</v>
      </c>
    </row>
    <row r="39" spans="1:2" ht="15.75" x14ac:dyDescent="0.25">
      <c r="A39" s="36" t="s">
        <v>24</v>
      </c>
      <c r="B39" s="13" t="s">
        <v>25</v>
      </c>
    </row>
    <row r="40" spans="1:2" ht="15.75" x14ac:dyDescent="0.25">
      <c r="A40" s="36"/>
      <c r="B40" s="13" t="s">
        <v>26</v>
      </c>
    </row>
    <row r="41" spans="1:2" ht="31.5" x14ac:dyDescent="0.25">
      <c r="A41" s="32" t="s">
        <v>27</v>
      </c>
      <c r="B41" s="31" t="s">
        <v>58</v>
      </c>
    </row>
  </sheetData>
  <mergeCells count="9">
    <mergeCell ref="A27:A31"/>
    <mergeCell ref="A32:A34"/>
    <mergeCell ref="A36:A37"/>
    <mergeCell ref="A39:A40"/>
    <mergeCell ref="A7:B7"/>
    <mergeCell ref="A8:B8"/>
    <mergeCell ref="A9:B9"/>
    <mergeCell ref="A10:B10"/>
    <mergeCell ref="A13:A17"/>
  </mergeCells>
  <hyperlinks>
    <hyperlink ref="B22" r:id="rId1" display="http://www.jnku.lv/"/>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37"/>
  <sheetViews>
    <sheetView zoomScaleNormal="100" workbookViewId="0">
      <selection activeCell="A3" sqref="A3:O3"/>
    </sheetView>
  </sheetViews>
  <sheetFormatPr defaultRowHeight="15" x14ac:dyDescent="0.25"/>
  <cols>
    <col min="1" max="1" width="5" style="43" customWidth="1"/>
    <col min="2" max="2" width="43.85546875" style="43" customWidth="1"/>
    <col min="3" max="3" width="6.28515625" style="43" customWidth="1"/>
    <col min="4" max="5" width="6.7109375" style="43" customWidth="1"/>
    <col min="6" max="6" width="9.5703125" style="43" customWidth="1"/>
    <col min="7" max="7" width="7.7109375" style="43" customWidth="1"/>
    <col min="8" max="18" width="9.140625" style="43"/>
    <col min="19" max="19" width="22.42578125" style="43" customWidth="1"/>
    <col min="20" max="16384" width="9.140625" style="43"/>
  </cols>
  <sheetData>
    <row r="1" spans="1:78" x14ac:dyDescent="0.25">
      <c r="A1" s="138"/>
      <c r="B1" s="138"/>
      <c r="C1" s="138"/>
      <c r="D1" s="138"/>
      <c r="E1" s="138"/>
      <c r="F1" s="138"/>
      <c r="G1" s="138"/>
      <c r="H1" s="138"/>
      <c r="I1" s="138"/>
      <c r="J1" s="138"/>
      <c r="K1" s="138"/>
      <c r="L1" s="138"/>
      <c r="M1" s="140" t="s">
        <v>119</v>
      </c>
      <c r="N1" s="140"/>
      <c r="O1" s="140"/>
    </row>
    <row r="2" spans="1:78" x14ac:dyDescent="0.25">
      <c r="A2" s="138"/>
      <c r="B2" s="138"/>
      <c r="C2" s="138"/>
      <c r="D2" s="138"/>
      <c r="E2" s="138"/>
      <c r="F2" s="141" t="s">
        <v>120</v>
      </c>
      <c r="G2" s="141"/>
      <c r="H2" s="141"/>
      <c r="I2" s="138"/>
      <c r="J2" s="138"/>
      <c r="K2" s="138"/>
      <c r="L2" s="138"/>
      <c r="M2" s="140"/>
      <c r="N2" s="140"/>
      <c r="O2" s="140"/>
    </row>
    <row r="3" spans="1:78" x14ac:dyDescent="0.25">
      <c r="A3" s="139" t="s">
        <v>118</v>
      </c>
      <c r="B3" s="139"/>
      <c r="C3" s="139"/>
      <c r="D3" s="139"/>
      <c r="E3" s="139"/>
      <c r="F3" s="139"/>
      <c r="G3" s="139"/>
      <c r="H3" s="139"/>
      <c r="I3" s="139"/>
      <c r="J3" s="139"/>
      <c r="K3" s="139"/>
      <c r="L3" s="139"/>
      <c r="M3" s="139"/>
      <c r="N3" s="139"/>
      <c r="O3" s="139"/>
    </row>
    <row r="4" spans="1:78" x14ac:dyDescent="0.25">
      <c r="A4" s="139" t="s">
        <v>117</v>
      </c>
      <c r="B4" s="139"/>
      <c r="C4" s="139"/>
      <c r="D4" s="139"/>
      <c r="E4" s="139"/>
      <c r="F4" s="139"/>
      <c r="G4" s="139"/>
      <c r="H4" s="139"/>
      <c r="I4" s="139"/>
      <c r="J4" s="139"/>
      <c r="K4" s="139"/>
      <c r="L4" s="139"/>
      <c r="M4" s="139"/>
      <c r="N4" s="139"/>
      <c r="O4" s="139"/>
    </row>
    <row r="5" spans="1:78" x14ac:dyDescent="0.25">
      <c r="A5" s="138"/>
      <c r="B5" s="138"/>
      <c r="C5" s="138"/>
      <c r="D5" s="138"/>
      <c r="E5" s="138"/>
      <c r="F5" s="138"/>
      <c r="G5" s="138"/>
      <c r="H5" s="138"/>
      <c r="I5" s="138"/>
      <c r="J5" s="138"/>
      <c r="K5" s="138"/>
      <c r="L5" s="138"/>
      <c r="M5" s="138"/>
      <c r="N5" s="138"/>
      <c r="O5" s="138"/>
    </row>
    <row r="6" spans="1:78" x14ac:dyDescent="0.25">
      <c r="A6" s="138"/>
      <c r="B6" s="138"/>
      <c r="C6" s="138"/>
      <c r="D6" s="138"/>
      <c r="E6" s="138"/>
      <c r="F6" s="138"/>
      <c r="G6" s="138"/>
      <c r="H6" s="138"/>
      <c r="I6" s="138"/>
      <c r="J6" s="138"/>
      <c r="K6" s="138"/>
      <c r="L6" s="138"/>
      <c r="M6" s="138"/>
      <c r="N6" s="137"/>
      <c r="O6" s="138"/>
    </row>
    <row r="7" spans="1:78" x14ac:dyDescent="0.25">
      <c r="A7" s="136" t="s">
        <v>116</v>
      </c>
      <c r="B7" s="136"/>
      <c r="C7" s="136"/>
      <c r="D7" s="136"/>
      <c r="E7" s="136"/>
      <c r="F7" s="136"/>
      <c r="G7" s="136"/>
      <c r="H7" s="136"/>
      <c r="I7" s="136"/>
      <c r="J7" s="136"/>
      <c r="K7" s="136"/>
      <c r="L7" s="136"/>
      <c r="M7" s="136"/>
      <c r="N7" s="137"/>
      <c r="O7" s="136"/>
      <c r="S7" s="135"/>
    </row>
    <row r="8" spans="1:78" x14ac:dyDescent="0.25">
      <c r="A8" s="134" t="s">
        <v>115</v>
      </c>
      <c r="B8" s="132"/>
      <c r="C8" s="132"/>
      <c r="D8" s="132"/>
      <c r="E8" s="132"/>
      <c r="F8" s="132"/>
      <c r="G8" s="132"/>
      <c r="H8" s="133"/>
      <c r="I8" s="132"/>
      <c r="J8" s="132"/>
      <c r="K8" s="132"/>
      <c r="L8" s="132"/>
      <c r="M8" s="132"/>
      <c r="N8" s="132"/>
      <c r="O8" s="132"/>
    </row>
    <row r="9" spans="1:78" x14ac:dyDescent="0.25">
      <c r="A9" s="131" t="s">
        <v>114</v>
      </c>
      <c r="B9" s="131"/>
      <c r="C9" s="131"/>
      <c r="D9" s="131"/>
      <c r="E9" s="130"/>
      <c r="F9" s="130"/>
      <c r="G9" s="130"/>
      <c r="H9" s="130"/>
      <c r="I9" s="130"/>
      <c r="J9" s="130"/>
      <c r="K9" s="130"/>
      <c r="L9" s="129"/>
      <c r="M9" s="129"/>
      <c r="N9" s="129"/>
      <c r="O9" s="129"/>
    </row>
    <row r="10" spans="1:78" x14ac:dyDescent="0.25">
      <c r="A10" s="128" t="s">
        <v>113</v>
      </c>
      <c r="B10" s="128"/>
      <c r="C10" s="128"/>
      <c r="D10" s="128"/>
      <c r="E10" s="128"/>
      <c r="F10" s="128"/>
      <c r="G10" s="128"/>
      <c r="H10" s="128"/>
      <c r="I10" s="128"/>
      <c r="J10" s="128"/>
      <c r="K10" s="128"/>
      <c r="L10" s="128"/>
      <c r="M10" s="128"/>
      <c r="N10" s="128"/>
      <c r="O10" s="128"/>
    </row>
    <row r="11" spans="1:78" x14ac:dyDescent="0.25">
      <c r="A11" s="127"/>
      <c r="B11" s="127"/>
      <c r="C11" s="127"/>
      <c r="D11" s="127"/>
      <c r="E11" s="127"/>
      <c r="F11" s="126"/>
      <c r="G11" s="126"/>
      <c r="H11" s="126"/>
      <c r="I11" s="126"/>
      <c r="J11" s="126"/>
      <c r="K11" s="126"/>
      <c r="L11" s="126"/>
      <c r="M11" s="126"/>
      <c r="N11" s="126"/>
      <c r="O11" s="126"/>
    </row>
    <row r="12" spans="1:78" s="115" customFormat="1" x14ac:dyDescent="0.25">
      <c r="A12" s="125" t="s">
        <v>112</v>
      </c>
      <c r="B12" s="124" t="s">
        <v>111</v>
      </c>
      <c r="C12" s="123" t="s">
        <v>110</v>
      </c>
      <c r="D12" s="123" t="s">
        <v>109</v>
      </c>
      <c r="E12" s="121" t="s">
        <v>108</v>
      </c>
      <c r="F12" s="121"/>
      <c r="G12" s="121"/>
      <c r="H12" s="121"/>
      <c r="I12" s="121"/>
      <c r="J12" s="122"/>
      <c r="K12" s="121" t="s">
        <v>107</v>
      </c>
      <c r="L12" s="121"/>
      <c r="M12" s="121"/>
      <c r="N12" s="121"/>
      <c r="O12" s="121"/>
    </row>
    <row r="13" spans="1:78" s="115" customFormat="1" ht="60" x14ac:dyDescent="0.25">
      <c r="A13" s="120"/>
      <c r="B13" s="119"/>
      <c r="C13" s="118"/>
      <c r="D13" s="118"/>
      <c r="E13" s="116" t="s">
        <v>106</v>
      </c>
      <c r="F13" s="116" t="s">
        <v>105</v>
      </c>
      <c r="G13" s="117" t="s">
        <v>103</v>
      </c>
      <c r="H13" s="116" t="s">
        <v>102</v>
      </c>
      <c r="I13" s="116" t="s">
        <v>101</v>
      </c>
      <c r="J13" s="117" t="s">
        <v>85</v>
      </c>
      <c r="K13" s="116" t="s">
        <v>104</v>
      </c>
      <c r="L13" s="117" t="s">
        <v>103</v>
      </c>
      <c r="M13" s="116" t="s">
        <v>102</v>
      </c>
      <c r="N13" s="116" t="s">
        <v>101</v>
      </c>
      <c r="O13" s="116" t="s">
        <v>100</v>
      </c>
    </row>
    <row r="14" spans="1:78" s="47" customFormat="1" x14ac:dyDescent="0.25">
      <c r="A14" s="114" t="s">
        <v>99</v>
      </c>
      <c r="B14" s="114"/>
      <c r="C14" s="114"/>
      <c r="D14" s="114"/>
      <c r="E14" s="114"/>
      <c r="F14" s="114"/>
      <c r="G14" s="114"/>
      <c r="H14" s="114"/>
      <c r="I14" s="114"/>
      <c r="J14" s="114"/>
      <c r="K14" s="114"/>
      <c r="L14" s="114"/>
      <c r="M14" s="114"/>
      <c r="N14" s="114"/>
      <c r="O14" s="114"/>
    </row>
    <row r="15" spans="1:78" s="47" customFormat="1" x14ac:dyDescent="0.25">
      <c r="A15" s="113">
        <v>1</v>
      </c>
      <c r="B15" s="112" t="s">
        <v>98</v>
      </c>
      <c r="C15" s="111" t="s">
        <v>88</v>
      </c>
      <c r="D15" s="110">
        <v>70</v>
      </c>
      <c r="E15" s="109"/>
      <c r="F15" s="108"/>
      <c r="G15" s="81">
        <f>E15*F15</f>
        <v>0</v>
      </c>
      <c r="H15" s="107"/>
      <c r="I15" s="106"/>
      <c r="J15" s="96">
        <f>SUM(G15:I15)</f>
        <v>0</v>
      </c>
      <c r="K15" s="79">
        <f>D15*E15</f>
        <v>0</v>
      </c>
      <c r="L15" s="79">
        <f>D15*G15</f>
        <v>0</v>
      </c>
      <c r="M15" s="79">
        <f>H15*D15</f>
        <v>0</v>
      </c>
      <c r="N15" s="79">
        <f>I15*D15</f>
        <v>0</v>
      </c>
      <c r="O15" s="79">
        <f>SUM(L15:N15)</f>
        <v>0</v>
      </c>
    </row>
    <row r="16" spans="1:78" s="101" customFormat="1" ht="30" x14ac:dyDescent="0.25">
      <c r="A16" s="95">
        <v>2</v>
      </c>
      <c r="B16" s="85" t="s">
        <v>92</v>
      </c>
      <c r="C16" s="94" t="s">
        <v>91</v>
      </c>
      <c r="D16" s="93">
        <v>4</v>
      </c>
      <c r="E16" s="105"/>
      <c r="F16" s="104"/>
      <c r="G16" s="81">
        <f>E16*F16</f>
        <v>0</v>
      </c>
      <c r="H16" s="103"/>
      <c r="I16" s="102"/>
      <c r="J16" s="96">
        <f>SUM(G16:I16)</f>
        <v>0</v>
      </c>
      <c r="K16" s="79">
        <f>D16*E16</f>
        <v>0</v>
      </c>
      <c r="L16" s="79">
        <f>D16*G16</f>
        <v>0</v>
      </c>
      <c r="M16" s="79">
        <f>H16*D16</f>
        <v>0</v>
      </c>
      <c r="N16" s="79">
        <f>I16*D16</f>
        <v>0</v>
      </c>
      <c r="O16" s="79">
        <f>SUM(L16:N16)</f>
        <v>0</v>
      </c>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row>
    <row r="17" spans="1:18" s="47" customFormat="1" ht="54" customHeight="1" x14ac:dyDescent="0.25">
      <c r="A17" s="95">
        <v>3</v>
      </c>
      <c r="B17" s="85" t="s">
        <v>97</v>
      </c>
      <c r="C17" s="94" t="s">
        <v>88</v>
      </c>
      <c r="D17" s="93">
        <v>35</v>
      </c>
      <c r="E17" s="100"/>
      <c r="F17" s="99"/>
      <c r="G17" s="81">
        <f>E17*F17</f>
        <v>0</v>
      </c>
      <c r="H17" s="98"/>
      <c r="I17" s="97"/>
      <c r="J17" s="96">
        <f>SUM(G17:I17)</f>
        <v>0</v>
      </c>
      <c r="K17" s="79">
        <f>D17*E17</f>
        <v>0</v>
      </c>
      <c r="L17" s="79">
        <f>D17*G17</f>
        <v>0</v>
      </c>
      <c r="M17" s="79">
        <f>H17*D17</f>
        <v>0</v>
      </c>
      <c r="N17" s="79">
        <f>I17*D17</f>
        <v>0</v>
      </c>
      <c r="O17" s="79">
        <f>SUM(L17:N17)</f>
        <v>0</v>
      </c>
    </row>
    <row r="18" spans="1:18" s="47" customFormat="1" ht="54.75" customHeight="1" x14ac:dyDescent="0.25">
      <c r="A18" s="95"/>
      <c r="B18" s="85" t="s">
        <v>96</v>
      </c>
      <c r="C18" s="94" t="s">
        <v>88</v>
      </c>
      <c r="D18" s="93">
        <v>35</v>
      </c>
      <c r="E18" s="100"/>
      <c r="F18" s="99"/>
      <c r="G18" s="81"/>
      <c r="H18" s="98"/>
      <c r="I18" s="97"/>
      <c r="J18" s="96">
        <f>SUM(G18:I18)</f>
        <v>0</v>
      </c>
      <c r="K18" s="79">
        <f>D18*E18</f>
        <v>0</v>
      </c>
      <c r="L18" s="79">
        <f>D18*G18</f>
        <v>0</v>
      </c>
      <c r="M18" s="79">
        <f>H18*D18</f>
        <v>0</v>
      </c>
      <c r="N18" s="79">
        <f>I18*D18</f>
        <v>0</v>
      </c>
      <c r="O18" s="79">
        <f>SUM(L18:N18)</f>
        <v>0</v>
      </c>
    </row>
    <row r="19" spans="1:18" s="47" customFormat="1" ht="30" x14ac:dyDescent="0.25">
      <c r="A19" s="95">
        <v>7</v>
      </c>
      <c r="B19" s="85" t="s">
        <v>95</v>
      </c>
      <c r="C19" s="94" t="s">
        <v>91</v>
      </c>
      <c r="D19" s="93">
        <v>8</v>
      </c>
      <c r="E19" s="82"/>
      <c r="F19" s="92"/>
      <c r="G19" s="81">
        <f>E19*F19</f>
        <v>0</v>
      </c>
      <c r="H19" s="91"/>
      <c r="I19" s="80"/>
      <c r="J19" s="79">
        <f>SUM(G19:I19)</f>
        <v>0</v>
      </c>
      <c r="K19" s="79">
        <f>D19*E19</f>
        <v>0</v>
      </c>
      <c r="L19" s="79">
        <f>D19*G19</f>
        <v>0</v>
      </c>
      <c r="M19" s="79">
        <f>H19*D19</f>
        <v>0</v>
      </c>
      <c r="N19" s="79">
        <f>I19*D19</f>
        <v>0</v>
      </c>
      <c r="O19" s="79">
        <f>SUM(L19:N19)</f>
        <v>0</v>
      </c>
    </row>
    <row r="20" spans="1:18" s="47" customFormat="1" x14ac:dyDescent="0.25">
      <c r="A20" s="90" t="s">
        <v>94</v>
      </c>
      <c r="B20" s="89"/>
      <c r="C20" s="89"/>
      <c r="D20" s="89"/>
      <c r="E20" s="89"/>
      <c r="F20" s="89"/>
      <c r="G20" s="89"/>
      <c r="H20" s="89"/>
      <c r="I20" s="89"/>
      <c r="J20" s="89"/>
      <c r="K20" s="89"/>
      <c r="L20" s="89"/>
      <c r="M20" s="89"/>
      <c r="N20" s="89"/>
      <c r="O20" s="88"/>
    </row>
    <row r="21" spans="1:18" s="47" customFormat="1" ht="30" x14ac:dyDescent="0.25">
      <c r="A21" s="86">
        <v>1</v>
      </c>
      <c r="B21" s="85" t="s">
        <v>93</v>
      </c>
      <c r="C21" s="84" t="s">
        <v>88</v>
      </c>
      <c r="D21" s="83">
        <v>70</v>
      </c>
      <c r="E21" s="82"/>
      <c r="F21" s="87"/>
      <c r="G21" s="81">
        <f>E21*F21</f>
        <v>0</v>
      </c>
      <c r="H21" s="80"/>
      <c r="I21" s="80"/>
      <c r="J21" s="79">
        <f>SUM(G21:I21)</f>
        <v>0</v>
      </c>
      <c r="K21" s="79">
        <f>D21*E21</f>
        <v>0</v>
      </c>
      <c r="L21" s="79">
        <f>D21*G21</f>
        <v>0</v>
      </c>
      <c r="M21" s="79">
        <f>H21*D21</f>
        <v>0</v>
      </c>
      <c r="N21" s="79">
        <f>I21*D21</f>
        <v>0</v>
      </c>
      <c r="O21" s="79">
        <f>SUM(L21:N21)</f>
        <v>0</v>
      </c>
    </row>
    <row r="22" spans="1:18" s="47" customFormat="1" ht="30" x14ac:dyDescent="0.25">
      <c r="A22" s="86">
        <v>2</v>
      </c>
      <c r="B22" s="85" t="s">
        <v>92</v>
      </c>
      <c r="C22" s="84" t="s">
        <v>91</v>
      </c>
      <c r="D22" s="83">
        <v>4</v>
      </c>
      <c r="E22" s="82"/>
      <c r="F22" s="87"/>
      <c r="G22" s="81">
        <f>E22*F22</f>
        <v>0</v>
      </c>
      <c r="H22" s="80"/>
      <c r="I22" s="80"/>
      <c r="J22" s="79">
        <f>SUM(G22:I22)</f>
        <v>0</v>
      </c>
      <c r="K22" s="79">
        <f>D22*E22</f>
        <v>0</v>
      </c>
      <c r="L22" s="79">
        <f>D22*G22</f>
        <v>0</v>
      </c>
      <c r="M22" s="79">
        <f>H22*D22</f>
        <v>0</v>
      </c>
      <c r="N22" s="79">
        <f>I22*D22</f>
        <v>0</v>
      </c>
      <c r="O22" s="79">
        <f>SUM(L22:N22)</f>
        <v>0</v>
      </c>
    </row>
    <row r="23" spans="1:18" s="47" customFormat="1" ht="60" x14ac:dyDescent="0.25">
      <c r="A23" s="86">
        <v>3</v>
      </c>
      <c r="B23" s="85" t="s">
        <v>90</v>
      </c>
      <c r="C23" s="84" t="s">
        <v>88</v>
      </c>
      <c r="D23" s="83">
        <v>20</v>
      </c>
      <c r="E23" s="82"/>
      <c r="F23" s="87"/>
      <c r="G23" s="81">
        <f>E23*F23</f>
        <v>0</v>
      </c>
      <c r="H23" s="80"/>
      <c r="I23" s="80"/>
      <c r="J23" s="79">
        <f>SUM(G23:I23)</f>
        <v>0</v>
      </c>
      <c r="K23" s="79">
        <f>D23*E23</f>
        <v>0</v>
      </c>
      <c r="L23" s="79">
        <f>D23*G23</f>
        <v>0</v>
      </c>
      <c r="M23" s="79">
        <f>H23*D23</f>
        <v>0</v>
      </c>
      <c r="N23" s="79">
        <f>I23*D23</f>
        <v>0</v>
      </c>
      <c r="O23" s="79">
        <f>SUM(L23:N23)</f>
        <v>0</v>
      </c>
    </row>
    <row r="24" spans="1:18" s="47" customFormat="1" ht="45" x14ac:dyDescent="0.25">
      <c r="A24" s="86">
        <v>4</v>
      </c>
      <c r="B24" s="85" t="s">
        <v>89</v>
      </c>
      <c r="C24" s="84" t="s">
        <v>88</v>
      </c>
      <c r="D24" s="83">
        <v>120</v>
      </c>
      <c r="E24" s="82"/>
      <c r="F24" s="87"/>
      <c r="G24" s="81">
        <f>E24*F24</f>
        <v>0</v>
      </c>
      <c r="H24" s="80"/>
      <c r="I24" s="80"/>
      <c r="J24" s="79">
        <f>SUM(G24:I24)</f>
        <v>0</v>
      </c>
      <c r="K24" s="79">
        <f>D24*E24</f>
        <v>0</v>
      </c>
      <c r="L24" s="79">
        <f>D24*G24</f>
        <v>0</v>
      </c>
      <c r="M24" s="79">
        <f>H24*D24</f>
        <v>0</v>
      </c>
      <c r="N24" s="79">
        <f>I24*D24</f>
        <v>0</v>
      </c>
      <c r="O24" s="79">
        <f>SUM(L24:N24)</f>
        <v>0</v>
      </c>
    </row>
    <row r="25" spans="1:18" s="47" customFormat="1" x14ac:dyDescent="0.25">
      <c r="A25" s="86">
        <v>11</v>
      </c>
      <c r="B25" s="85" t="s">
        <v>87</v>
      </c>
      <c r="C25" s="84" t="s">
        <v>86</v>
      </c>
      <c r="D25" s="83">
        <v>16</v>
      </c>
      <c r="E25" s="82"/>
      <c r="F25" s="82"/>
      <c r="G25" s="81">
        <f>E25*F25</f>
        <v>0</v>
      </c>
      <c r="H25" s="80"/>
      <c r="I25" s="80"/>
      <c r="J25" s="79">
        <f>SUM(G25:I25)</f>
        <v>0</v>
      </c>
      <c r="K25" s="79">
        <f>D25*E25</f>
        <v>0</v>
      </c>
      <c r="L25" s="79">
        <f>D25*G25</f>
        <v>0</v>
      </c>
      <c r="M25" s="79">
        <f>H25*D25</f>
        <v>0</v>
      </c>
      <c r="N25" s="79">
        <f>I25*D25</f>
        <v>0</v>
      </c>
      <c r="O25" s="79">
        <f>SUM(L25:N25)</f>
        <v>0</v>
      </c>
    </row>
    <row r="26" spans="1:18" s="47" customFormat="1" x14ac:dyDescent="0.25">
      <c r="A26" s="55">
        <v>1</v>
      </c>
      <c r="B26" s="78" t="s">
        <v>85</v>
      </c>
      <c r="C26" s="51"/>
      <c r="D26" s="74"/>
      <c r="E26" s="73"/>
      <c r="F26" s="72"/>
      <c r="G26" s="71"/>
      <c r="H26" s="72"/>
      <c r="I26" s="71"/>
      <c r="J26" s="71"/>
      <c r="K26" s="71"/>
      <c r="L26" s="70">
        <f>SUM(L17:L25)</f>
        <v>0</v>
      </c>
      <c r="M26" s="68">
        <f>SUM(M16:M25)</f>
        <v>0</v>
      </c>
      <c r="N26" s="68">
        <f>SUM(N16:N25)</f>
        <v>0</v>
      </c>
      <c r="O26" s="68">
        <f>SUM(O16:O25)</f>
        <v>0</v>
      </c>
      <c r="P26" s="67"/>
      <c r="Q26" s="76"/>
      <c r="R26" s="76"/>
    </row>
    <row r="27" spans="1:18" s="47" customFormat="1" x14ac:dyDescent="0.25">
      <c r="A27" s="55">
        <v>2</v>
      </c>
      <c r="B27" s="77" t="s">
        <v>84</v>
      </c>
      <c r="C27" s="51"/>
      <c r="D27" s="74"/>
      <c r="E27" s="73"/>
      <c r="F27" s="72"/>
      <c r="G27" s="71"/>
      <c r="H27" s="72"/>
      <c r="I27" s="71"/>
      <c r="J27" s="71"/>
      <c r="K27" s="71"/>
      <c r="L27" s="70"/>
      <c r="M27" s="68"/>
      <c r="N27" s="68"/>
      <c r="O27" s="68">
        <f>C27*O26</f>
        <v>0</v>
      </c>
      <c r="P27" s="67"/>
      <c r="Q27" s="76"/>
      <c r="R27" s="76"/>
    </row>
    <row r="28" spans="1:18" s="47" customFormat="1" x14ac:dyDescent="0.25">
      <c r="A28" s="55">
        <v>3</v>
      </c>
      <c r="B28" s="77" t="s">
        <v>83</v>
      </c>
      <c r="C28" s="51"/>
      <c r="D28" s="74"/>
      <c r="E28" s="73"/>
      <c r="F28" s="72"/>
      <c r="G28" s="71"/>
      <c r="H28" s="72"/>
      <c r="I28" s="71"/>
      <c r="J28" s="71"/>
      <c r="K28" s="71"/>
      <c r="L28" s="70"/>
      <c r="M28" s="68"/>
      <c r="N28" s="68"/>
      <c r="O28" s="68">
        <f>C28*O26</f>
        <v>0</v>
      </c>
      <c r="P28" s="67"/>
      <c r="Q28" s="76"/>
      <c r="R28" s="76"/>
    </row>
    <row r="29" spans="1:18" s="47" customFormat="1" x14ac:dyDescent="0.25">
      <c r="A29" s="55">
        <v>4</v>
      </c>
      <c r="B29" s="75" t="s">
        <v>82</v>
      </c>
      <c r="C29" s="51"/>
      <c r="D29" s="74"/>
      <c r="E29" s="73"/>
      <c r="F29" s="72"/>
      <c r="G29" s="71"/>
      <c r="H29" s="72"/>
      <c r="I29" s="71"/>
      <c r="J29" s="71"/>
      <c r="K29" s="71"/>
      <c r="L29" s="70">
        <f>SUM(L26)*0.2359</f>
        <v>0</v>
      </c>
      <c r="M29" s="69"/>
      <c r="N29" s="69"/>
      <c r="O29" s="68">
        <f>L29</f>
        <v>0</v>
      </c>
      <c r="P29" s="67"/>
    </row>
    <row r="30" spans="1:18" s="47" customFormat="1" x14ac:dyDescent="0.25">
      <c r="A30" s="55">
        <v>5</v>
      </c>
      <c r="B30" s="66" t="s">
        <v>81</v>
      </c>
      <c r="C30" s="66"/>
      <c r="D30" s="66"/>
      <c r="E30" s="65"/>
      <c r="F30" s="51"/>
      <c r="G30" s="51"/>
      <c r="H30" s="51"/>
      <c r="I30" s="51"/>
      <c r="J30" s="51"/>
      <c r="K30" s="51"/>
      <c r="L30" s="64"/>
      <c r="M30" s="50"/>
      <c r="N30" s="50"/>
      <c r="O30" s="48">
        <f>M30</f>
        <v>0</v>
      </c>
      <c r="P30" s="63"/>
    </row>
    <row r="31" spans="1:18" s="47" customFormat="1" x14ac:dyDescent="0.25">
      <c r="A31" s="55">
        <v>6</v>
      </c>
      <c r="B31" s="62" t="s">
        <v>80</v>
      </c>
      <c r="C31" s="61"/>
      <c r="D31" s="60"/>
      <c r="E31" s="59"/>
      <c r="F31" s="58"/>
      <c r="G31" s="58"/>
      <c r="H31" s="58"/>
      <c r="I31" s="58"/>
      <c r="J31" s="58"/>
      <c r="K31" s="57"/>
      <c r="L31" s="56">
        <f>L30+L29+L26</f>
        <v>0</v>
      </c>
      <c r="M31" s="56">
        <f>M30+M29+M26</f>
        <v>0</v>
      </c>
      <c r="N31" s="56">
        <f>N30+N29+N26</f>
        <v>0</v>
      </c>
      <c r="O31" s="56">
        <f>O30+O29+O26</f>
        <v>0</v>
      </c>
    </row>
    <row r="32" spans="1:18" s="47" customFormat="1" x14ac:dyDescent="0.25">
      <c r="A32" s="55">
        <v>7</v>
      </c>
      <c r="B32" s="54" t="s">
        <v>79</v>
      </c>
      <c r="C32" s="53"/>
      <c r="D32" s="52"/>
      <c r="E32" s="51"/>
      <c r="F32" s="51"/>
      <c r="G32" s="51"/>
      <c r="H32" s="51"/>
      <c r="I32" s="51"/>
      <c r="J32" s="51"/>
      <c r="K32" s="50"/>
      <c r="L32" s="49"/>
      <c r="M32" s="49"/>
      <c r="N32" s="49"/>
      <c r="O32" s="48">
        <f>O31*0.21</f>
        <v>0</v>
      </c>
    </row>
    <row r="33" spans="1:15" s="47" customFormat="1" x14ac:dyDescent="0.25">
      <c r="A33" s="55">
        <v>8</v>
      </c>
      <c r="B33" s="54" t="s">
        <v>78</v>
      </c>
      <c r="C33" s="53"/>
      <c r="D33" s="52"/>
      <c r="E33" s="51"/>
      <c r="F33" s="51"/>
      <c r="G33" s="51"/>
      <c r="H33" s="51"/>
      <c r="I33" s="51"/>
      <c r="J33" s="51"/>
      <c r="K33" s="50"/>
      <c r="L33" s="49"/>
      <c r="M33" s="49"/>
      <c r="N33" s="49"/>
      <c r="O33" s="48">
        <f>O31+O32</f>
        <v>0</v>
      </c>
    </row>
    <row r="35" spans="1:15" ht="35.25" customHeight="1" x14ac:dyDescent="0.25">
      <c r="A35" s="46" t="s">
        <v>77</v>
      </c>
      <c r="B35" s="46"/>
      <c r="C35" s="46"/>
      <c r="D35" s="46"/>
      <c r="E35" s="46"/>
      <c r="F35" s="46"/>
      <c r="G35" s="46"/>
      <c r="H35" s="46"/>
      <c r="I35" s="45"/>
    </row>
    <row r="36" spans="1:15" customFormat="1" ht="38.25" customHeight="1" x14ac:dyDescent="0.25">
      <c r="A36" s="41" t="s">
        <v>76</v>
      </c>
      <c r="B36" s="41"/>
      <c r="C36" s="41"/>
      <c r="D36" s="41"/>
      <c r="E36" s="41"/>
      <c r="F36" s="41"/>
      <c r="G36" s="41"/>
      <c r="H36" s="41"/>
    </row>
    <row r="37" spans="1:15" customFormat="1" ht="78.75" customHeight="1" x14ac:dyDescent="0.25">
      <c r="A37" s="44" t="s">
        <v>75</v>
      </c>
      <c r="B37" s="44"/>
      <c r="C37" s="44"/>
      <c r="D37" s="44"/>
      <c r="E37" s="44"/>
      <c r="F37" s="44"/>
      <c r="G37" s="44"/>
      <c r="H37" s="44"/>
    </row>
  </sheetData>
  <mergeCells count="16">
    <mergeCell ref="A14:O14"/>
    <mergeCell ref="A20:O20"/>
    <mergeCell ref="A12:A13"/>
    <mergeCell ref="B12:B13"/>
    <mergeCell ref="C12:C13"/>
    <mergeCell ref="D12:D13"/>
    <mergeCell ref="F2:H2"/>
    <mergeCell ref="A36:H36"/>
    <mergeCell ref="A37:H37"/>
    <mergeCell ref="A35:H35"/>
    <mergeCell ref="A10:O10"/>
    <mergeCell ref="B30:D30"/>
    <mergeCell ref="A3:O3"/>
    <mergeCell ref="A4:O4"/>
    <mergeCell ref="E12:I12"/>
    <mergeCell ref="K12:O12"/>
  </mergeCells>
  <pageMargins left="0.25" right="0.25" top="0.75" bottom="0.75"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30"/>
  <sheetViews>
    <sheetView workbookViewId="0">
      <selection activeCell="A24" sqref="A24:B24"/>
    </sheetView>
  </sheetViews>
  <sheetFormatPr defaultRowHeight="15" x14ac:dyDescent="0.25"/>
  <cols>
    <col min="1" max="1" width="29.5703125" customWidth="1"/>
    <col min="2" max="2" width="57" customWidth="1"/>
  </cols>
  <sheetData>
    <row r="1" spans="1:2" x14ac:dyDescent="0.25">
      <c r="B1" s="2" t="s">
        <v>38</v>
      </c>
    </row>
    <row r="2" spans="1:2" x14ac:dyDescent="0.25">
      <c r="B2" s="2" t="s">
        <v>68</v>
      </c>
    </row>
    <row r="3" spans="1:2" ht="18.75" x14ac:dyDescent="0.25">
      <c r="A3" s="17"/>
    </row>
    <row r="4" spans="1:2" x14ac:dyDescent="0.25">
      <c r="A4" s="3"/>
    </row>
    <row r="5" spans="1:2" ht="18.75" x14ac:dyDescent="0.25">
      <c r="A5" s="38" t="s">
        <v>39</v>
      </c>
      <c r="B5" s="38"/>
    </row>
    <row r="6" spans="1:2" x14ac:dyDescent="0.25">
      <c r="A6" s="42" t="s">
        <v>66</v>
      </c>
      <c r="B6" s="42"/>
    </row>
    <row r="7" spans="1:2" x14ac:dyDescent="0.25">
      <c r="A7" s="5"/>
    </row>
    <row r="8" spans="1:2" x14ac:dyDescent="0.25">
      <c r="A8" s="23" t="s">
        <v>40</v>
      </c>
      <c r="B8" s="27" t="s">
        <v>2</v>
      </c>
    </row>
    <row r="9" spans="1:2" x14ac:dyDescent="0.25">
      <c r="A9" s="23" t="s">
        <v>6</v>
      </c>
      <c r="B9" s="28" t="s">
        <v>64</v>
      </c>
    </row>
    <row r="10" spans="1:2" x14ac:dyDescent="0.25">
      <c r="A10" s="18"/>
    </row>
    <row r="11" spans="1:2" x14ac:dyDescent="0.25">
      <c r="A11" s="23" t="s">
        <v>41</v>
      </c>
      <c r="B11" s="22"/>
    </row>
    <row r="12" spans="1:2" x14ac:dyDescent="0.25">
      <c r="A12" s="23" t="s">
        <v>42</v>
      </c>
      <c r="B12" s="24"/>
    </row>
    <row r="13" spans="1:2" x14ac:dyDescent="0.25">
      <c r="A13" s="23" t="s">
        <v>43</v>
      </c>
      <c r="B13" s="24"/>
    </row>
    <row r="14" spans="1:2" x14ac:dyDescent="0.25">
      <c r="A14" s="23" t="s">
        <v>44</v>
      </c>
      <c r="B14" s="24"/>
    </row>
    <row r="15" spans="1:2" x14ac:dyDescent="0.25">
      <c r="A15" s="23" t="s">
        <v>45</v>
      </c>
      <c r="B15" s="24"/>
    </row>
    <row r="16" spans="1:2" x14ac:dyDescent="0.25">
      <c r="A16" s="23" t="s">
        <v>46</v>
      </c>
      <c r="B16" s="24"/>
    </row>
    <row r="17" spans="1:2" x14ac:dyDescent="0.25">
      <c r="A17" s="23" t="s">
        <v>47</v>
      </c>
      <c r="B17" s="24"/>
    </row>
    <row r="18" spans="1:2" x14ac:dyDescent="0.25">
      <c r="A18" s="4"/>
    </row>
    <row r="19" spans="1:2" s="30" customFormat="1" x14ac:dyDescent="0.25">
      <c r="A19" s="29" t="s">
        <v>62</v>
      </c>
      <c r="B19" s="29" t="s">
        <v>48</v>
      </c>
    </row>
    <row r="20" spans="1:2" s="30" customFormat="1" x14ac:dyDescent="0.25">
      <c r="A20" s="23" t="s">
        <v>67</v>
      </c>
      <c r="B20" s="29"/>
    </row>
    <row r="21" spans="1:2" x14ac:dyDescent="0.25">
      <c r="A21" s="25" t="s">
        <v>53</v>
      </c>
      <c r="B21" s="26"/>
    </row>
    <row r="22" spans="1:2" x14ac:dyDescent="0.25">
      <c r="A22" s="19"/>
    </row>
    <row r="23" spans="1:2" ht="40.5" customHeight="1" x14ac:dyDescent="0.25">
      <c r="A23" s="41" t="s">
        <v>69</v>
      </c>
      <c r="B23" s="41"/>
    </row>
    <row r="24" spans="1:2" ht="38.25" customHeight="1" x14ac:dyDescent="0.25">
      <c r="A24" s="41" t="s">
        <v>49</v>
      </c>
      <c r="B24" s="41"/>
    </row>
    <row r="25" spans="1:2" x14ac:dyDescent="0.25">
      <c r="A25" s="5"/>
    </row>
    <row r="26" spans="1:2" x14ac:dyDescent="0.25">
      <c r="A26" s="20"/>
    </row>
    <row r="27" spans="1:2" x14ac:dyDescent="0.25">
      <c r="A27" s="19" t="s">
        <v>50</v>
      </c>
      <c r="B27" s="2" t="s">
        <v>51</v>
      </c>
    </row>
    <row r="28" spans="1:2" x14ac:dyDescent="0.25">
      <c r="A28" s="19"/>
    </row>
    <row r="29" spans="1:2" x14ac:dyDescent="0.25">
      <c r="A29" s="19"/>
    </row>
    <row r="30" spans="1:2" x14ac:dyDescent="0.25">
      <c r="A30" s="21" t="s">
        <v>52</v>
      </c>
    </row>
  </sheetData>
  <mergeCells count="4">
    <mergeCell ref="A23:B23"/>
    <mergeCell ref="A24:B24"/>
    <mergeCell ref="A5:B5"/>
    <mergeCell ref="A6:B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Nolikums</vt:lpstr>
      <vt:lpstr>1.pielikums</vt:lpstr>
      <vt:lpstr>2.pielikums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Armands</cp:lastModifiedBy>
  <cp:lastPrinted>2017-10-30T12:02:25Z</cp:lastPrinted>
  <dcterms:created xsi:type="dcterms:W3CDTF">2015-08-05T12:49:01Z</dcterms:created>
  <dcterms:modified xsi:type="dcterms:W3CDTF">2017-10-30T12:06:48Z</dcterms:modified>
</cp:coreProperties>
</file>